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275" windowHeight="8955" activeTab="0"/>
  </bookViews>
  <sheets>
    <sheet name="Νέο" sheetId="1" r:id="rId1"/>
  </sheets>
  <definedNames>
    <definedName name="_xlnm.Print_Area" localSheetId="0">'Νέο'!$B$1:$AG$49</definedName>
  </definedNames>
  <calcPr fullCalcOnLoad="1"/>
</workbook>
</file>

<file path=xl/sharedStrings.xml><?xml version="1.0" encoding="utf-8"?>
<sst xmlns="http://schemas.openxmlformats.org/spreadsheetml/2006/main" count="22" uniqueCount="20">
  <si>
    <t>Πάσχα</t>
  </si>
  <si>
    <t>Αγ. Πνεύματος</t>
  </si>
  <si>
    <t>15άυγουστος</t>
  </si>
  <si>
    <t>Κ</t>
  </si>
  <si>
    <t>Δ</t>
  </si>
  <si>
    <t>Τ</t>
  </si>
  <si>
    <t>Π</t>
  </si>
  <si>
    <t>Σ</t>
  </si>
  <si>
    <t>Επανάσταση 21</t>
  </si>
  <si>
    <t>Επέτειος ΌΧΙ</t>
  </si>
  <si>
    <t>2η Πάσχα</t>
  </si>
  <si>
    <t>Πρωτοχρονιά</t>
  </si>
  <si>
    <t>Θεοφάνεια</t>
  </si>
  <si>
    <t>Καθαρά Δευτέρα</t>
  </si>
  <si>
    <t>Μεγ. Παρασκευή</t>
  </si>
  <si>
    <t>Μεγ. Σάββατο</t>
  </si>
  <si>
    <t>Πρωτομαγιά</t>
  </si>
  <si>
    <t>Χριστούγεννα</t>
  </si>
  <si>
    <t>2η Χριστουγ.</t>
  </si>
  <si>
    <t xml:space="preserve">ΑΡΓΙΕΣ 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</si>
</sst>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8]dddd\,\ d\ mmmm\ yyyy"/>
    <numFmt numFmtId="166" formatCode="[$-408]mmm/yy;@"/>
    <numFmt numFmtId="167" formatCode="[$-408]mmmmm;@"/>
  </numFmts>
  <fonts count="6">
    <font>
      <sz val="10"/>
      <name val="Arial Greek"/>
      <family val="0"/>
    </font>
    <font>
      <sz val="8"/>
      <name val="Arial Greek"/>
      <family val="0"/>
    </font>
    <font>
      <sz val="10"/>
      <name val="Tahoma"/>
      <family val="2"/>
    </font>
    <font>
      <b/>
      <sz val="10"/>
      <name val="Tahoma"/>
      <family val="2"/>
    </font>
    <font>
      <b/>
      <sz val="2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darkHorizontal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 textRotation="90"/>
      <protection hidden="1"/>
    </xf>
    <xf numFmtId="0" fontId="3" fillId="0" borderId="5" xfId="0" applyFont="1" applyBorder="1" applyAlignment="1" applyProtection="1">
      <alignment horizontal="center" vertical="center" textRotation="90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 textRotation="90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2" fillId="0" borderId="25" xfId="0" applyNumberFormat="1" applyFont="1" applyFill="1" applyBorder="1" applyAlignment="1" applyProtection="1">
      <alignment horizontal="center" vertical="center"/>
      <protection locked="0"/>
    </xf>
    <xf numFmtId="16" fontId="2" fillId="0" borderId="0" xfId="0" applyNumberFormat="1" applyFont="1" applyAlignment="1" applyProtection="1">
      <alignment horizontal="center" vertical="center"/>
      <protection locked="0"/>
    </xf>
    <xf numFmtId="164" fontId="2" fillId="0" borderId="25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164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right" vertical="center"/>
      <protection hidden="1"/>
    </xf>
    <xf numFmtId="0" fontId="0" fillId="0" borderId="26" xfId="0" applyBorder="1" applyAlignment="1">
      <alignment vertical="center"/>
    </xf>
    <xf numFmtId="0" fontId="4" fillId="0" borderId="26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fill>
        <patternFill patternType="solid">
          <fgColor indexed="65"/>
          <bgColor rgb="FF969696"/>
        </patternFill>
      </fill>
      <border/>
    </dxf>
    <dxf>
      <font>
        <color rgb="FFFFFFFF"/>
      </font>
      <fill>
        <patternFill patternType="solid">
          <fgColor indexed="65"/>
          <bgColor rgb="FF808080"/>
        </patternFill>
      </fill>
      <border/>
    </dxf>
    <dxf>
      <font>
        <color rgb="FFFFFFFF"/>
      </font>
      <fill>
        <patternFill patternType="solid">
          <fgColor indexed="65"/>
          <bgColor rgb="FF8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69"/>
  <sheetViews>
    <sheetView tabSelected="1" zoomScale="150" zoomScaleNormal="150" workbookViewId="0" topLeftCell="A1">
      <selection activeCell="AI58" sqref="AI58"/>
    </sheetView>
  </sheetViews>
  <sheetFormatPr defaultColWidth="9.00390625" defaultRowHeight="12.75"/>
  <cols>
    <col min="1" max="1" width="2.75390625" style="1" customWidth="1"/>
    <col min="2" max="2" width="3.75390625" style="1" customWidth="1"/>
    <col min="3" max="33" width="2.875" style="1" customWidth="1"/>
    <col min="34" max="34" width="2.75390625" style="1" customWidth="1"/>
    <col min="35" max="35" width="28.75390625" style="1" bestFit="1" customWidth="1"/>
    <col min="36" max="36" width="14.75390625" style="1" customWidth="1"/>
    <col min="37" max="16384" width="9.125" style="1" customWidth="1"/>
  </cols>
  <sheetData>
    <row r="1" spans="2:33" ht="27" thickBot="1" thickTop="1">
      <c r="B1" s="11"/>
      <c r="C1" s="38" t="s">
        <v>19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>
        <v>2006</v>
      </c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12"/>
    </row>
    <row r="2" spans="2:33" ht="12.75" customHeight="1" hidden="1">
      <c r="B2" s="13"/>
      <c r="C2" s="6">
        <f aca="true" t="shared" si="0" ref="C2:AG2">MATCH(C3,$AI$50:$AI$69,0)</f>
        <v>1</v>
      </c>
      <c r="D2" s="6" t="e">
        <f t="shared" si="0"/>
        <v>#N/A</v>
      </c>
      <c r="E2" s="6" t="e">
        <f t="shared" si="0"/>
        <v>#N/A</v>
      </c>
      <c r="F2" s="6" t="e">
        <f t="shared" si="0"/>
        <v>#N/A</v>
      </c>
      <c r="G2" s="6" t="e">
        <f t="shared" si="0"/>
        <v>#N/A</v>
      </c>
      <c r="H2" s="6">
        <f t="shared" si="0"/>
        <v>2</v>
      </c>
      <c r="I2" s="6" t="e">
        <f t="shared" si="0"/>
        <v>#N/A</v>
      </c>
      <c r="J2" s="6" t="e">
        <f t="shared" si="0"/>
        <v>#N/A</v>
      </c>
      <c r="K2" s="6" t="e">
        <f t="shared" si="0"/>
        <v>#N/A</v>
      </c>
      <c r="L2" s="6" t="e">
        <f t="shared" si="0"/>
        <v>#N/A</v>
      </c>
      <c r="M2" s="6" t="e">
        <f t="shared" si="0"/>
        <v>#N/A</v>
      </c>
      <c r="N2" s="6" t="e">
        <f t="shared" si="0"/>
        <v>#N/A</v>
      </c>
      <c r="O2" s="6" t="e">
        <f t="shared" si="0"/>
        <v>#N/A</v>
      </c>
      <c r="P2" s="6" t="e">
        <f t="shared" si="0"/>
        <v>#N/A</v>
      </c>
      <c r="Q2" s="6" t="e">
        <f t="shared" si="0"/>
        <v>#N/A</v>
      </c>
      <c r="R2" s="6" t="e">
        <f t="shared" si="0"/>
        <v>#N/A</v>
      </c>
      <c r="S2" s="6" t="e">
        <f t="shared" si="0"/>
        <v>#N/A</v>
      </c>
      <c r="T2" s="6" t="e">
        <f t="shared" si="0"/>
        <v>#N/A</v>
      </c>
      <c r="U2" s="6" t="e">
        <f t="shared" si="0"/>
        <v>#N/A</v>
      </c>
      <c r="V2" s="6" t="e">
        <f t="shared" si="0"/>
        <v>#N/A</v>
      </c>
      <c r="W2" s="6" t="e">
        <f t="shared" si="0"/>
        <v>#N/A</v>
      </c>
      <c r="X2" s="6" t="e">
        <f t="shared" si="0"/>
        <v>#N/A</v>
      </c>
      <c r="Y2" s="6" t="e">
        <f t="shared" si="0"/>
        <v>#N/A</v>
      </c>
      <c r="Z2" s="6" t="e">
        <f t="shared" si="0"/>
        <v>#N/A</v>
      </c>
      <c r="AA2" s="6" t="e">
        <f t="shared" si="0"/>
        <v>#N/A</v>
      </c>
      <c r="AB2" s="6" t="e">
        <f t="shared" si="0"/>
        <v>#N/A</v>
      </c>
      <c r="AC2" s="6" t="e">
        <f t="shared" si="0"/>
        <v>#N/A</v>
      </c>
      <c r="AD2" s="6" t="e">
        <f t="shared" si="0"/>
        <v>#N/A</v>
      </c>
      <c r="AE2" s="6" t="e">
        <f t="shared" si="0"/>
        <v>#N/A</v>
      </c>
      <c r="AF2" s="6" t="e">
        <f t="shared" si="0"/>
        <v>#N/A</v>
      </c>
      <c r="AG2" s="14" t="e">
        <f t="shared" si="0"/>
        <v>#N/A</v>
      </c>
    </row>
    <row r="3" spans="2:33" ht="12.75" customHeight="1" hidden="1" thickBot="1">
      <c r="B3" s="13"/>
      <c r="C3" s="6">
        <f aca="true" t="shared" si="1" ref="C3:AG3">DATE($S$1,$B5,C4)</f>
        <v>38718</v>
      </c>
      <c r="D3" s="6">
        <f t="shared" si="1"/>
        <v>38719</v>
      </c>
      <c r="E3" s="6">
        <f t="shared" si="1"/>
        <v>38720</v>
      </c>
      <c r="F3" s="6">
        <f t="shared" si="1"/>
        <v>38721</v>
      </c>
      <c r="G3" s="6">
        <f t="shared" si="1"/>
        <v>38722</v>
      </c>
      <c r="H3" s="6">
        <f t="shared" si="1"/>
        <v>38723</v>
      </c>
      <c r="I3" s="6">
        <f t="shared" si="1"/>
        <v>38724</v>
      </c>
      <c r="J3" s="6">
        <f t="shared" si="1"/>
        <v>38725</v>
      </c>
      <c r="K3" s="6">
        <f t="shared" si="1"/>
        <v>38726</v>
      </c>
      <c r="L3" s="6">
        <f t="shared" si="1"/>
        <v>38727</v>
      </c>
      <c r="M3" s="6">
        <f t="shared" si="1"/>
        <v>38728</v>
      </c>
      <c r="N3" s="6">
        <f t="shared" si="1"/>
        <v>38729</v>
      </c>
      <c r="O3" s="6">
        <f t="shared" si="1"/>
        <v>38730</v>
      </c>
      <c r="P3" s="6">
        <f t="shared" si="1"/>
        <v>38731</v>
      </c>
      <c r="Q3" s="6">
        <f t="shared" si="1"/>
        <v>38732</v>
      </c>
      <c r="R3" s="6">
        <f t="shared" si="1"/>
        <v>38733</v>
      </c>
      <c r="S3" s="6">
        <f t="shared" si="1"/>
        <v>38734</v>
      </c>
      <c r="T3" s="6">
        <f t="shared" si="1"/>
        <v>38735</v>
      </c>
      <c r="U3" s="6">
        <f t="shared" si="1"/>
        <v>38736</v>
      </c>
      <c r="V3" s="6">
        <f t="shared" si="1"/>
        <v>38737</v>
      </c>
      <c r="W3" s="6">
        <f t="shared" si="1"/>
        <v>38738</v>
      </c>
      <c r="X3" s="6">
        <f t="shared" si="1"/>
        <v>38739</v>
      </c>
      <c r="Y3" s="6">
        <f t="shared" si="1"/>
        <v>38740</v>
      </c>
      <c r="Z3" s="6">
        <f t="shared" si="1"/>
        <v>38741</v>
      </c>
      <c r="AA3" s="6">
        <f t="shared" si="1"/>
        <v>38742</v>
      </c>
      <c r="AB3" s="6">
        <f t="shared" si="1"/>
        <v>38743</v>
      </c>
      <c r="AC3" s="6">
        <f t="shared" si="1"/>
        <v>38744</v>
      </c>
      <c r="AD3" s="6">
        <f t="shared" si="1"/>
        <v>38745</v>
      </c>
      <c r="AE3" s="6">
        <f t="shared" si="1"/>
        <v>38746</v>
      </c>
      <c r="AF3" s="6">
        <f t="shared" si="1"/>
        <v>38747</v>
      </c>
      <c r="AG3" s="14">
        <f t="shared" si="1"/>
        <v>38748</v>
      </c>
    </row>
    <row r="4" spans="2:33" ht="21" customHeight="1" thickBot="1">
      <c r="B4" s="15"/>
      <c r="C4" s="8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7">
        <v>24</v>
      </c>
      <c r="AA4" s="7">
        <v>25</v>
      </c>
      <c r="AB4" s="7">
        <v>26</v>
      </c>
      <c r="AC4" s="7">
        <v>27</v>
      </c>
      <c r="AD4" s="7">
        <v>28</v>
      </c>
      <c r="AE4" s="7">
        <v>29</v>
      </c>
      <c r="AF4" s="7">
        <v>30</v>
      </c>
      <c r="AG4" s="16">
        <v>31</v>
      </c>
    </row>
    <row r="5" spans="2:33" ht="12.75" customHeight="1">
      <c r="B5" s="17">
        <v>1</v>
      </c>
      <c r="C5" s="9" t="str">
        <f>IF(ISNA(C2),HLOOKUP(WEEKDAY(C3),$C$52:$I$53,2),"Α")</f>
        <v>Α</v>
      </c>
      <c r="D5" s="2" t="str">
        <f aca="true" t="shared" si="2" ref="D5:AG5">IF(ISNA(D2),HLOOKUP(WEEKDAY(D3),$C$52:$I$53,2),"Α")</f>
        <v>Δ</v>
      </c>
      <c r="E5" s="2" t="str">
        <f t="shared" si="2"/>
        <v>Τ</v>
      </c>
      <c r="F5" s="2" t="str">
        <f t="shared" si="2"/>
        <v>Τ</v>
      </c>
      <c r="G5" s="2" t="str">
        <f t="shared" si="2"/>
        <v>Π</v>
      </c>
      <c r="H5" s="2" t="str">
        <f t="shared" si="2"/>
        <v>Α</v>
      </c>
      <c r="I5" s="2" t="str">
        <f t="shared" si="2"/>
        <v>Σ</v>
      </c>
      <c r="J5" s="2" t="str">
        <f t="shared" si="2"/>
        <v>Κ</v>
      </c>
      <c r="K5" s="2" t="str">
        <f t="shared" si="2"/>
        <v>Δ</v>
      </c>
      <c r="L5" s="2" t="str">
        <f t="shared" si="2"/>
        <v>Τ</v>
      </c>
      <c r="M5" s="2" t="str">
        <f t="shared" si="2"/>
        <v>Τ</v>
      </c>
      <c r="N5" s="2" t="str">
        <f t="shared" si="2"/>
        <v>Π</v>
      </c>
      <c r="O5" s="2" t="str">
        <f t="shared" si="2"/>
        <v>Π</v>
      </c>
      <c r="P5" s="2" t="str">
        <f t="shared" si="2"/>
        <v>Σ</v>
      </c>
      <c r="Q5" s="2" t="str">
        <f t="shared" si="2"/>
        <v>Κ</v>
      </c>
      <c r="R5" s="2" t="str">
        <f t="shared" si="2"/>
        <v>Δ</v>
      </c>
      <c r="S5" s="2" t="str">
        <f t="shared" si="2"/>
        <v>Τ</v>
      </c>
      <c r="T5" s="2" t="str">
        <f t="shared" si="2"/>
        <v>Τ</v>
      </c>
      <c r="U5" s="2" t="str">
        <f t="shared" si="2"/>
        <v>Π</v>
      </c>
      <c r="V5" s="2" t="str">
        <f t="shared" si="2"/>
        <v>Π</v>
      </c>
      <c r="W5" s="2" t="str">
        <f t="shared" si="2"/>
        <v>Σ</v>
      </c>
      <c r="X5" s="2" t="str">
        <f t="shared" si="2"/>
        <v>Κ</v>
      </c>
      <c r="Y5" s="2" t="str">
        <f t="shared" si="2"/>
        <v>Δ</v>
      </c>
      <c r="Z5" s="2" t="str">
        <f t="shared" si="2"/>
        <v>Τ</v>
      </c>
      <c r="AA5" s="2" t="str">
        <f t="shared" si="2"/>
        <v>Τ</v>
      </c>
      <c r="AB5" s="2" t="str">
        <f t="shared" si="2"/>
        <v>Π</v>
      </c>
      <c r="AC5" s="2" t="str">
        <f t="shared" si="2"/>
        <v>Π</v>
      </c>
      <c r="AD5" s="2" t="str">
        <f t="shared" si="2"/>
        <v>Σ</v>
      </c>
      <c r="AE5" s="2" t="str">
        <f t="shared" si="2"/>
        <v>Κ</v>
      </c>
      <c r="AF5" s="2" t="str">
        <f t="shared" si="2"/>
        <v>Δ</v>
      </c>
      <c r="AG5" s="18" t="str">
        <f t="shared" si="2"/>
        <v>Τ</v>
      </c>
    </row>
    <row r="6" spans="2:33" ht="12.75" customHeight="1" hidden="1">
      <c r="B6" s="19"/>
      <c r="C6" s="10" t="e">
        <f aca="true" t="shared" si="3" ref="C6:AG6">MATCH(C7,$AI$50:$AI$69,0)</f>
        <v>#N/A</v>
      </c>
      <c r="D6" s="4" t="e">
        <f t="shared" si="3"/>
        <v>#N/A</v>
      </c>
      <c r="E6" s="4" t="e">
        <f t="shared" si="3"/>
        <v>#N/A</v>
      </c>
      <c r="F6" s="4" t="e">
        <f t="shared" si="3"/>
        <v>#N/A</v>
      </c>
      <c r="G6" s="4" t="e">
        <f t="shared" si="3"/>
        <v>#N/A</v>
      </c>
      <c r="H6" s="4" t="e">
        <f t="shared" si="3"/>
        <v>#N/A</v>
      </c>
      <c r="I6" s="4" t="e">
        <f t="shared" si="3"/>
        <v>#N/A</v>
      </c>
      <c r="J6" s="4" t="e">
        <f t="shared" si="3"/>
        <v>#N/A</v>
      </c>
      <c r="K6" s="4" t="e">
        <f t="shared" si="3"/>
        <v>#N/A</v>
      </c>
      <c r="L6" s="4" t="e">
        <f t="shared" si="3"/>
        <v>#N/A</v>
      </c>
      <c r="M6" s="4" t="e">
        <f t="shared" si="3"/>
        <v>#N/A</v>
      </c>
      <c r="N6" s="4" t="e">
        <f t="shared" si="3"/>
        <v>#N/A</v>
      </c>
      <c r="O6" s="4" t="e">
        <f t="shared" si="3"/>
        <v>#N/A</v>
      </c>
      <c r="P6" s="4" t="e">
        <f t="shared" si="3"/>
        <v>#N/A</v>
      </c>
      <c r="Q6" s="4" t="e">
        <f t="shared" si="3"/>
        <v>#N/A</v>
      </c>
      <c r="R6" s="4" t="e">
        <f t="shared" si="3"/>
        <v>#N/A</v>
      </c>
      <c r="S6" s="4" t="e">
        <f t="shared" si="3"/>
        <v>#N/A</v>
      </c>
      <c r="T6" s="4" t="e">
        <f t="shared" si="3"/>
        <v>#N/A</v>
      </c>
      <c r="U6" s="4" t="e">
        <f t="shared" si="3"/>
        <v>#N/A</v>
      </c>
      <c r="V6" s="4" t="e">
        <f t="shared" si="3"/>
        <v>#N/A</v>
      </c>
      <c r="W6" s="4" t="e">
        <f t="shared" si="3"/>
        <v>#N/A</v>
      </c>
      <c r="X6" s="4" t="e">
        <f t="shared" si="3"/>
        <v>#N/A</v>
      </c>
      <c r="Y6" s="4" t="e">
        <f t="shared" si="3"/>
        <v>#N/A</v>
      </c>
      <c r="Z6" s="4" t="e">
        <f t="shared" si="3"/>
        <v>#N/A</v>
      </c>
      <c r="AA6" s="4" t="e">
        <f t="shared" si="3"/>
        <v>#N/A</v>
      </c>
      <c r="AB6" s="4" t="e">
        <f t="shared" si="3"/>
        <v>#N/A</v>
      </c>
      <c r="AC6" s="4" t="e">
        <f t="shared" si="3"/>
        <v>#N/A</v>
      </c>
      <c r="AD6" s="4" t="e">
        <f t="shared" si="3"/>
        <v>#N/A</v>
      </c>
      <c r="AE6" s="4" t="e">
        <f t="shared" si="3"/>
        <v>#N/A</v>
      </c>
      <c r="AF6" s="6" t="e">
        <f t="shared" si="3"/>
        <v>#N/A</v>
      </c>
      <c r="AG6" s="14" t="e">
        <f t="shared" si="3"/>
        <v>#N/A</v>
      </c>
    </row>
    <row r="7" spans="2:33" ht="12.75" customHeight="1" hidden="1">
      <c r="B7" s="19"/>
      <c r="C7" s="10">
        <f aca="true" t="shared" si="4" ref="C7:AG7">DATE($S$1,$B9,C8)</f>
        <v>38749</v>
      </c>
      <c r="D7" s="4">
        <f t="shared" si="4"/>
        <v>38750</v>
      </c>
      <c r="E7" s="4">
        <f t="shared" si="4"/>
        <v>38751</v>
      </c>
      <c r="F7" s="4">
        <f t="shared" si="4"/>
        <v>38752</v>
      </c>
      <c r="G7" s="4">
        <f t="shared" si="4"/>
        <v>38753</v>
      </c>
      <c r="H7" s="4">
        <f t="shared" si="4"/>
        <v>38754</v>
      </c>
      <c r="I7" s="4">
        <f t="shared" si="4"/>
        <v>38755</v>
      </c>
      <c r="J7" s="4">
        <f t="shared" si="4"/>
        <v>38756</v>
      </c>
      <c r="K7" s="4">
        <f t="shared" si="4"/>
        <v>38757</v>
      </c>
      <c r="L7" s="4">
        <f t="shared" si="4"/>
        <v>38758</v>
      </c>
      <c r="M7" s="4">
        <f t="shared" si="4"/>
        <v>38759</v>
      </c>
      <c r="N7" s="4">
        <f t="shared" si="4"/>
        <v>38760</v>
      </c>
      <c r="O7" s="4">
        <f t="shared" si="4"/>
        <v>38761</v>
      </c>
      <c r="P7" s="4">
        <f t="shared" si="4"/>
        <v>38762</v>
      </c>
      <c r="Q7" s="4">
        <f t="shared" si="4"/>
        <v>38763</v>
      </c>
      <c r="R7" s="4">
        <f t="shared" si="4"/>
        <v>38764</v>
      </c>
      <c r="S7" s="4">
        <f t="shared" si="4"/>
        <v>38765</v>
      </c>
      <c r="T7" s="4">
        <f t="shared" si="4"/>
        <v>38766</v>
      </c>
      <c r="U7" s="4">
        <f t="shared" si="4"/>
        <v>38767</v>
      </c>
      <c r="V7" s="4">
        <f t="shared" si="4"/>
        <v>38768</v>
      </c>
      <c r="W7" s="4">
        <f t="shared" si="4"/>
        <v>38769</v>
      </c>
      <c r="X7" s="4">
        <f t="shared" si="4"/>
        <v>38770</v>
      </c>
      <c r="Y7" s="4">
        <f t="shared" si="4"/>
        <v>38771</v>
      </c>
      <c r="Z7" s="4">
        <f t="shared" si="4"/>
        <v>38772</v>
      </c>
      <c r="AA7" s="4">
        <f t="shared" si="4"/>
        <v>38773</v>
      </c>
      <c r="AB7" s="4">
        <f t="shared" si="4"/>
        <v>38774</v>
      </c>
      <c r="AC7" s="4">
        <f t="shared" si="4"/>
        <v>38775</v>
      </c>
      <c r="AD7" s="4">
        <f t="shared" si="4"/>
        <v>38776</v>
      </c>
      <c r="AE7" s="4">
        <f t="shared" si="4"/>
        <v>38777</v>
      </c>
      <c r="AF7" s="6">
        <f t="shared" si="4"/>
        <v>38748</v>
      </c>
      <c r="AG7" s="14">
        <f t="shared" si="4"/>
        <v>38748</v>
      </c>
    </row>
    <row r="8" spans="2:33" ht="12.75" customHeight="1" hidden="1">
      <c r="B8" s="19"/>
      <c r="C8" s="10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>
        <v>19</v>
      </c>
      <c r="V8" s="4">
        <v>20</v>
      </c>
      <c r="W8" s="4">
        <v>21</v>
      </c>
      <c r="X8" s="4">
        <v>22</v>
      </c>
      <c r="Y8" s="4">
        <v>23</v>
      </c>
      <c r="Z8" s="4">
        <v>24</v>
      </c>
      <c r="AA8" s="4">
        <v>25</v>
      </c>
      <c r="AB8" s="4">
        <v>26</v>
      </c>
      <c r="AC8" s="4">
        <v>27</v>
      </c>
      <c r="AD8" s="4">
        <v>28</v>
      </c>
      <c r="AE8" s="4">
        <v>29</v>
      </c>
      <c r="AF8" s="6"/>
      <c r="AG8" s="14"/>
    </row>
    <row r="9" spans="2:33" ht="12.75" customHeight="1">
      <c r="B9" s="19">
        <v>2</v>
      </c>
      <c r="C9" s="10" t="str">
        <f>IF(ISNA(C6),HLOOKUP(WEEKDAY(C7),$C$52:$I$53,2),"Α")</f>
        <v>Τ</v>
      </c>
      <c r="D9" s="4" t="str">
        <f aca="true" t="shared" si="5" ref="D9:AE9">IF(ISNA(D6),HLOOKUP(WEEKDAY(D7),$C$52:$I$53,2),"Α")</f>
        <v>Π</v>
      </c>
      <c r="E9" s="4" t="str">
        <f t="shared" si="5"/>
        <v>Π</v>
      </c>
      <c r="F9" s="4" t="str">
        <f t="shared" si="5"/>
        <v>Σ</v>
      </c>
      <c r="G9" s="4" t="str">
        <f t="shared" si="5"/>
        <v>Κ</v>
      </c>
      <c r="H9" s="4" t="str">
        <f t="shared" si="5"/>
        <v>Δ</v>
      </c>
      <c r="I9" s="4" t="str">
        <f t="shared" si="5"/>
        <v>Τ</v>
      </c>
      <c r="J9" s="4" t="str">
        <f t="shared" si="5"/>
        <v>Τ</v>
      </c>
      <c r="K9" s="4" t="str">
        <f t="shared" si="5"/>
        <v>Π</v>
      </c>
      <c r="L9" s="4" t="str">
        <f t="shared" si="5"/>
        <v>Π</v>
      </c>
      <c r="M9" s="4" t="str">
        <f t="shared" si="5"/>
        <v>Σ</v>
      </c>
      <c r="N9" s="4" t="str">
        <f t="shared" si="5"/>
        <v>Κ</v>
      </c>
      <c r="O9" s="4" t="str">
        <f t="shared" si="5"/>
        <v>Δ</v>
      </c>
      <c r="P9" s="4" t="str">
        <f t="shared" si="5"/>
        <v>Τ</v>
      </c>
      <c r="Q9" s="4" t="str">
        <f t="shared" si="5"/>
        <v>Τ</v>
      </c>
      <c r="R9" s="4" t="str">
        <f t="shared" si="5"/>
        <v>Π</v>
      </c>
      <c r="S9" s="4" t="str">
        <f t="shared" si="5"/>
        <v>Π</v>
      </c>
      <c r="T9" s="4" t="str">
        <f t="shared" si="5"/>
        <v>Σ</v>
      </c>
      <c r="U9" s="4" t="str">
        <f t="shared" si="5"/>
        <v>Κ</v>
      </c>
      <c r="V9" s="4" t="str">
        <f t="shared" si="5"/>
        <v>Δ</v>
      </c>
      <c r="W9" s="4" t="str">
        <f t="shared" si="5"/>
        <v>Τ</v>
      </c>
      <c r="X9" s="4" t="str">
        <f t="shared" si="5"/>
        <v>Τ</v>
      </c>
      <c r="Y9" s="4" t="str">
        <f t="shared" si="5"/>
        <v>Π</v>
      </c>
      <c r="Z9" s="4" t="str">
        <f t="shared" si="5"/>
        <v>Π</v>
      </c>
      <c r="AA9" s="4" t="str">
        <f t="shared" si="5"/>
        <v>Σ</v>
      </c>
      <c r="AB9" s="4" t="str">
        <f t="shared" si="5"/>
        <v>Κ</v>
      </c>
      <c r="AC9" s="4" t="str">
        <f t="shared" si="5"/>
        <v>Δ</v>
      </c>
      <c r="AD9" s="4" t="str">
        <f t="shared" si="5"/>
        <v>Τ</v>
      </c>
      <c r="AE9" s="4" t="str">
        <f t="shared" si="5"/>
        <v>Τ</v>
      </c>
      <c r="AF9" s="5"/>
      <c r="AG9" s="20"/>
    </row>
    <row r="10" spans="2:33" ht="12.75" customHeight="1" hidden="1">
      <c r="B10" s="19"/>
      <c r="C10" s="10" t="e">
        <f aca="true" t="shared" si="6" ref="C10:AG10">MATCH(C11,$AI$50:$AI$69,0)</f>
        <v>#N/A</v>
      </c>
      <c r="D10" s="4" t="e">
        <f t="shared" si="6"/>
        <v>#N/A</v>
      </c>
      <c r="E10" s="4" t="e">
        <f t="shared" si="6"/>
        <v>#N/A</v>
      </c>
      <c r="F10" s="4" t="e">
        <f t="shared" si="6"/>
        <v>#N/A</v>
      </c>
      <c r="G10" s="4" t="e">
        <f t="shared" si="6"/>
        <v>#N/A</v>
      </c>
      <c r="H10" s="4">
        <f t="shared" si="6"/>
        <v>3</v>
      </c>
      <c r="I10" s="4" t="e">
        <f t="shared" si="6"/>
        <v>#N/A</v>
      </c>
      <c r="J10" s="4" t="e">
        <f t="shared" si="6"/>
        <v>#N/A</v>
      </c>
      <c r="K10" s="4" t="e">
        <f t="shared" si="6"/>
        <v>#N/A</v>
      </c>
      <c r="L10" s="4" t="e">
        <f t="shared" si="6"/>
        <v>#N/A</v>
      </c>
      <c r="M10" s="4" t="e">
        <f t="shared" si="6"/>
        <v>#N/A</v>
      </c>
      <c r="N10" s="4" t="e">
        <f t="shared" si="6"/>
        <v>#N/A</v>
      </c>
      <c r="O10" s="4" t="e">
        <f t="shared" si="6"/>
        <v>#N/A</v>
      </c>
      <c r="P10" s="4" t="e">
        <f t="shared" si="6"/>
        <v>#N/A</v>
      </c>
      <c r="Q10" s="4" t="e">
        <f t="shared" si="6"/>
        <v>#N/A</v>
      </c>
      <c r="R10" s="4" t="e">
        <f t="shared" si="6"/>
        <v>#N/A</v>
      </c>
      <c r="S10" s="4" t="e">
        <f t="shared" si="6"/>
        <v>#N/A</v>
      </c>
      <c r="T10" s="4" t="e">
        <f t="shared" si="6"/>
        <v>#N/A</v>
      </c>
      <c r="U10" s="4" t="e">
        <f t="shared" si="6"/>
        <v>#N/A</v>
      </c>
      <c r="V10" s="4" t="e">
        <f t="shared" si="6"/>
        <v>#N/A</v>
      </c>
      <c r="W10" s="4" t="e">
        <f t="shared" si="6"/>
        <v>#N/A</v>
      </c>
      <c r="X10" s="4" t="e">
        <f t="shared" si="6"/>
        <v>#N/A</v>
      </c>
      <c r="Y10" s="4" t="e">
        <f t="shared" si="6"/>
        <v>#N/A</v>
      </c>
      <c r="Z10" s="4" t="e">
        <f t="shared" si="6"/>
        <v>#N/A</v>
      </c>
      <c r="AA10" s="4">
        <f t="shared" si="6"/>
        <v>4</v>
      </c>
      <c r="AB10" s="4" t="e">
        <f t="shared" si="6"/>
        <v>#N/A</v>
      </c>
      <c r="AC10" s="4" t="e">
        <f t="shared" si="6"/>
        <v>#N/A</v>
      </c>
      <c r="AD10" s="4" t="e">
        <f t="shared" si="6"/>
        <v>#N/A</v>
      </c>
      <c r="AE10" s="4" t="e">
        <f t="shared" si="6"/>
        <v>#N/A</v>
      </c>
      <c r="AF10" s="6" t="e">
        <f t="shared" si="6"/>
        <v>#N/A</v>
      </c>
      <c r="AG10" s="14" t="e">
        <f t="shared" si="6"/>
        <v>#N/A</v>
      </c>
    </row>
    <row r="11" spans="2:33" ht="12.75" customHeight="1" hidden="1">
      <c r="B11" s="19"/>
      <c r="C11" s="10">
        <f aca="true" t="shared" si="7" ref="C11:AG11">DATE($S$1,$B13,C12)</f>
        <v>38777</v>
      </c>
      <c r="D11" s="4">
        <f t="shared" si="7"/>
        <v>38778</v>
      </c>
      <c r="E11" s="4">
        <f t="shared" si="7"/>
        <v>38779</v>
      </c>
      <c r="F11" s="4">
        <f t="shared" si="7"/>
        <v>38780</v>
      </c>
      <c r="G11" s="4">
        <f t="shared" si="7"/>
        <v>38781</v>
      </c>
      <c r="H11" s="4">
        <f t="shared" si="7"/>
        <v>38782</v>
      </c>
      <c r="I11" s="4">
        <f t="shared" si="7"/>
        <v>38783</v>
      </c>
      <c r="J11" s="4">
        <f t="shared" si="7"/>
        <v>38784</v>
      </c>
      <c r="K11" s="4">
        <f t="shared" si="7"/>
        <v>38785</v>
      </c>
      <c r="L11" s="4">
        <f t="shared" si="7"/>
        <v>38786</v>
      </c>
      <c r="M11" s="4">
        <f t="shared" si="7"/>
        <v>38787</v>
      </c>
      <c r="N11" s="4">
        <f t="shared" si="7"/>
        <v>38788</v>
      </c>
      <c r="O11" s="4">
        <f t="shared" si="7"/>
        <v>38789</v>
      </c>
      <c r="P11" s="4">
        <f t="shared" si="7"/>
        <v>38790</v>
      </c>
      <c r="Q11" s="4">
        <f t="shared" si="7"/>
        <v>38791</v>
      </c>
      <c r="R11" s="4">
        <f t="shared" si="7"/>
        <v>38792</v>
      </c>
      <c r="S11" s="4">
        <f t="shared" si="7"/>
        <v>38793</v>
      </c>
      <c r="T11" s="4">
        <f t="shared" si="7"/>
        <v>38794</v>
      </c>
      <c r="U11" s="4">
        <f t="shared" si="7"/>
        <v>38795</v>
      </c>
      <c r="V11" s="4">
        <f t="shared" si="7"/>
        <v>38796</v>
      </c>
      <c r="W11" s="4">
        <f t="shared" si="7"/>
        <v>38797</v>
      </c>
      <c r="X11" s="4">
        <f t="shared" si="7"/>
        <v>38798</v>
      </c>
      <c r="Y11" s="4">
        <f t="shared" si="7"/>
        <v>38799</v>
      </c>
      <c r="Z11" s="4">
        <f t="shared" si="7"/>
        <v>38800</v>
      </c>
      <c r="AA11" s="4">
        <f t="shared" si="7"/>
        <v>38801</v>
      </c>
      <c r="AB11" s="4">
        <f t="shared" si="7"/>
        <v>38802</v>
      </c>
      <c r="AC11" s="4">
        <f t="shared" si="7"/>
        <v>38803</v>
      </c>
      <c r="AD11" s="4">
        <f t="shared" si="7"/>
        <v>38804</v>
      </c>
      <c r="AE11" s="4">
        <f t="shared" si="7"/>
        <v>38805</v>
      </c>
      <c r="AF11" s="6">
        <f t="shared" si="7"/>
        <v>38806</v>
      </c>
      <c r="AG11" s="14">
        <f t="shared" si="7"/>
        <v>38807</v>
      </c>
    </row>
    <row r="12" spans="2:33" ht="12.75" customHeight="1" hidden="1">
      <c r="B12" s="19"/>
      <c r="C12" s="10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">
        <v>8</v>
      </c>
      <c r="K12" s="4">
        <v>9</v>
      </c>
      <c r="L12" s="4">
        <v>10</v>
      </c>
      <c r="M12" s="4">
        <v>11</v>
      </c>
      <c r="N12" s="4">
        <v>12</v>
      </c>
      <c r="O12" s="4">
        <v>13</v>
      </c>
      <c r="P12" s="4">
        <v>14</v>
      </c>
      <c r="Q12" s="4">
        <v>15</v>
      </c>
      <c r="R12" s="4">
        <v>16</v>
      </c>
      <c r="S12" s="4">
        <v>17</v>
      </c>
      <c r="T12" s="4">
        <v>18</v>
      </c>
      <c r="U12" s="4">
        <v>19</v>
      </c>
      <c r="V12" s="4">
        <v>20</v>
      </c>
      <c r="W12" s="4">
        <v>21</v>
      </c>
      <c r="X12" s="4">
        <v>22</v>
      </c>
      <c r="Y12" s="4">
        <v>23</v>
      </c>
      <c r="Z12" s="4">
        <v>24</v>
      </c>
      <c r="AA12" s="4">
        <v>25</v>
      </c>
      <c r="AB12" s="4">
        <v>26</v>
      </c>
      <c r="AC12" s="4">
        <v>27</v>
      </c>
      <c r="AD12" s="4">
        <v>28</v>
      </c>
      <c r="AE12" s="4">
        <v>29</v>
      </c>
      <c r="AF12" s="3">
        <v>30</v>
      </c>
      <c r="AG12" s="21">
        <v>31</v>
      </c>
    </row>
    <row r="13" spans="2:33" ht="12.75" customHeight="1">
      <c r="B13" s="19">
        <v>3</v>
      </c>
      <c r="C13" s="10" t="str">
        <f>IF(ISNA(C10),HLOOKUP(WEEKDAY(C11),$C$52:$I$53,2),"Α")</f>
        <v>Τ</v>
      </c>
      <c r="D13" s="4" t="str">
        <f aca="true" t="shared" si="8" ref="D13:AG13">IF(ISNA(D10),HLOOKUP(WEEKDAY(D11),$C$52:$I$53,2),"Α")</f>
        <v>Π</v>
      </c>
      <c r="E13" s="4" t="str">
        <f t="shared" si="8"/>
        <v>Π</v>
      </c>
      <c r="F13" s="4" t="str">
        <f t="shared" si="8"/>
        <v>Σ</v>
      </c>
      <c r="G13" s="4" t="str">
        <f t="shared" si="8"/>
        <v>Κ</v>
      </c>
      <c r="H13" s="4" t="str">
        <f t="shared" si="8"/>
        <v>Α</v>
      </c>
      <c r="I13" s="4" t="str">
        <f t="shared" si="8"/>
        <v>Τ</v>
      </c>
      <c r="J13" s="4" t="str">
        <f t="shared" si="8"/>
        <v>Τ</v>
      </c>
      <c r="K13" s="4" t="str">
        <f t="shared" si="8"/>
        <v>Π</v>
      </c>
      <c r="L13" s="4" t="str">
        <f t="shared" si="8"/>
        <v>Π</v>
      </c>
      <c r="M13" s="4" t="str">
        <f t="shared" si="8"/>
        <v>Σ</v>
      </c>
      <c r="N13" s="4" t="str">
        <f t="shared" si="8"/>
        <v>Κ</v>
      </c>
      <c r="O13" s="4" t="str">
        <f t="shared" si="8"/>
        <v>Δ</v>
      </c>
      <c r="P13" s="4" t="str">
        <f t="shared" si="8"/>
        <v>Τ</v>
      </c>
      <c r="Q13" s="4" t="str">
        <f t="shared" si="8"/>
        <v>Τ</v>
      </c>
      <c r="R13" s="4" t="str">
        <f t="shared" si="8"/>
        <v>Π</v>
      </c>
      <c r="S13" s="4" t="str">
        <f t="shared" si="8"/>
        <v>Π</v>
      </c>
      <c r="T13" s="4" t="str">
        <f t="shared" si="8"/>
        <v>Σ</v>
      </c>
      <c r="U13" s="4" t="str">
        <f t="shared" si="8"/>
        <v>Κ</v>
      </c>
      <c r="V13" s="4" t="str">
        <f t="shared" si="8"/>
        <v>Δ</v>
      </c>
      <c r="W13" s="4" t="str">
        <f t="shared" si="8"/>
        <v>Τ</v>
      </c>
      <c r="X13" s="4" t="str">
        <f t="shared" si="8"/>
        <v>Τ</v>
      </c>
      <c r="Y13" s="4" t="str">
        <f t="shared" si="8"/>
        <v>Π</v>
      </c>
      <c r="Z13" s="4" t="str">
        <f t="shared" si="8"/>
        <v>Π</v>
      </c>
      <c r="AA13" s="4" t="str">
        <f t="shared" si="8"/>
        <v>Α</v>
      </c>
      <c r="AB13" s="4" t="str">
        <f t="shared" si="8"/>
        <v>Κ</v>
      </c>
      <c r="AC13" s="4" t="str">
        <f t="shared" si="8"/>
        <v>Δ</v>
      </c>
      <c r="AD13" s="4" t="str">
        <f t="shared" si="8"/>
        <v>Τ</v>
      </c>
      <c r="AE13" s="4" t="str">
        <f t="shared" si="8"/>
        <v>Τ</v>
      </c>
      <c r="AF13" s="4" t="str">
        <f t="shared" si="8"/>
        <v>Π</v>
      </c>
      <c r="AG13" s="22" t="str">
        <f t="shared" si="8"/>
        <v>Π</v>
      </c>
    </row>
    <row r="14" spans="2:33" ht="12.75" customHeight="1" hidden="1">
      <c r="B14" s="19"/>
      <c r="C14" s="10" t="e">
        <f aca="true" t="shared" si="9" ref="C14:AG14">MATCH(C15,$AI$50:$AI$69,0)</f>
        <v>#N/A</v>
      </c>
      <c r="D14" s="4" t="e">
        <f t="shared" si="9"/>
        <v>#N/A</v>
      </c>
      <c r="E14" s="4" t="e">
        <f t="shared" si="9"/>
        <v>#N/A</v>
      </c>
      <c r="F14" s="4" t="e">
        <f t="shared" si="9"/>
        <v>#N/A</v>
      </c>
      <c r="G14" s="4" t="e">
        <f t="shared" si="9"/>
        <v>#N/A</v>
      </c>
      <c r="H14" s="4" t="e">
        <f t="shared" si="9"/>
        <v>#N/A</v>
      </c>
      <c r="I14" s="4" t="e">
        <f t="shared" si="9"/>
        <v>#N/A</v>
      </c>
      <c r="J14" s="4" t="e">
        <f t="shared" si="9"/>
        <v>#N/A</v>
      </c>
      <c r="K14" s="4" t="e">
        <f t="shared" si="9"/>
        <v>#N/A</v>
      </c>
      <c r="L14" s="4" t="e">
        <f t="shared" si="9"/>
        <v>#N/A</v>
      </c>
      <c r="M14" s="4" t="e">
        <f t="shared" si="9"/>
        <v>#N/A</v>
      </c>
      <c r="N14" s="4" t="e">
        <f t="shared" si="9"/>
        <v>#N/A</v>
      </c>
      <c r="O14" s="4" t="e">
        <f t="shared" si="9"/>
        <v>#N/A</v>
      </c>
      <c r="P14" s="4" t="e">
        <f t="shared" si="9"/>
        <v>#N/A</v>
      </c>
      <c r="Q14" s="4" t="e">
        <f t="shared" si="9"/>
        <v>#N/A</v>
      </c>
      <c r="R14" s="4" t="e">
        <f t="shared" si="9"/>
        <v>#N/A</v>
      </c>
      <c r="S14" s="4" t="e">
        <f t="shared" si="9"/>
        <v>#N/A</v>
      </c>
      <c r="T14" s="4" t="e">
        <f t="shared" si="9"/>
        <v>#N/A</v>
      </c>
      <c r="U14" s="4" t="e">
        <f t="shared" si="9"/>
        <v>#N/A</v>
      </c>
      <c r="V14" s="4" t="e">
        <f t="shared" si="9"/>
        <v>#N/A</v>
      </c>
      <c r="W14" s="4">
        <f t="shared" si="9"/>
        <v>5</v>
      </c>
      <c r="X14" s="4">
        <f t="shared" si="9"/>
        <v>6</v>
      </c>
      <c r="Y14" s="4">
        <f t="shared" si="9"/>
        <v>7</v>
      </c>
      <c r="Z14" s="4">
        <f t="shared" si="9"/>
        <v>8</v>
      </c>
      <c r="AA14" s="4" t="e">
        <f t="shared" si="9"/>
        <v>#N/A</v>
      </c>
      <c r="AB14" s="4" t="e">
        <f t="shared" si="9"/>
        <v>#N/A</v>
      </c>
      <c r="AC14" s="4" t="e">
        <f t="shared" si="9"/>
        <v>#N/A</v>
      </c>
      <c r="AD14" s="4" t="e">
        <f t="shared" si="9"/>
        <v>#N/A</v>
      </c>
      <c r="AE14" s="4" t="e">
        <f t="shared" si="9"/>
        <v>#N/A</v>
      </c>
      <c r="AF14" s="4" t="e">
        <f t="shared" si="9"/>
        <v>#N/A</v>
      </c>
      <c r="AG14" s="14" t="e">
        <f t="shared" si="9"/>
        <v>#N/A</v>
      </c>
    </row>
    <row r="15" spans="2:33" ht="12.75" customHeight="1" hidden="1">
      <c r="B15" s="19"/>
      <c r="C15" s="10">
        <f aca="true" t="shared" si="10" ref="C15:AG15">DATE($S$1,$B17,C16)</f>
        <v>38808</v>
      </c>
      <c r="D15" s="4">
        <f t="shared" si="10"/>
        <v>38809</v>
      </c>
      <c r="E15" s="4">
        <f t="shared" si="10"/>
        <v>38810</v>
      </c>
      <c r="F15" s="4">
        <f t="shared" si="10"/>
        <v>38811</v>
      </c>
      <c r="G15" s="4">
        <f t="shared" si="10"/>
        <v>38812</v>
      </c>
      <c r="H15" s="4">
        <f t="shared" si="10"/>
        <v>38813</v>
      </c>
      <c r="I15" s="4">
        <f t="shared" si="10"/>
        <v>38814</v>
      </c>
      <c r="J15" s="4">
        <f t="shared" si="10"/>
        <v>38815</v>
      </c>
      <c r="K15" s="4">
        <f t="shared" si="10"/>
        <v>38816</v>
      </c>
      <c r="L15" s="4">
        <f t="shared" si="10"/>
        <v>38817</v>
      </c>
      <c r="M15" s="4">
        <f t="shared" si="10"/>
        <v>38818</v>
      </c>
      <c r="N15" s="4">
        <f t="shared" si="10"/>
        <v>38819</v>
      </c>
      <c r="O15" s="4">
        <f t="shared" si="10"/>
        <v>38820</v>
      </c>
      <c r="P15" s="4">
        <f t="shared" si="10"/>
        <v>38821</v>
      </c>
      <c r="Q15" s="4">
        <f t="shared" si="10"/>
        <v>38822</v>
      </c>
      <c r="R15" s="4">
        <f t="shared" si="10"/>
        <v>38823</v>
      </c>
      <c r="S15" s="4">
        <f t="shared" si="10"/>
        <v>38824</v>
      </c>
      <c r="T15" s="4">
        <f t="shared" si="10"/>
        <v>38825</v>
      </c>
      <c r="U15" s="4">
        <f t="shared" si="10"/>
        <v>38826</v>
      </c>
      <c r="V15" s="4">
        <f t="shared" si="10"/>
        <v>38827</v>
      </c>
      <c r="W15" s="4">
        <f t="shared" si="10"/>
        <v>38828</v>
      </c>
      <c r="X15" s="4">
        <f t="shared" si="10"/>
        <v>38829</v>
      </c>
      <c r="Y15" s="4">
        <f t="shared" si="10"/>
        <v>38830</v>
      </c>
      <c r="Z15" s="4">
        <f t="shared" si="10"/>
        <v>38831</v>
      </c>
      <c r="AA15" s="4">
        <f t="shared" si="10"/>
        <v>38832</v>
      </c>
      <c r="AB15" s="4">
        <f t="shared" si="10"/>
        <v>38833</v>
      </c>
      <c r="AC15" s="4">
        <f t="shared" si="10"/>
        <v>38834</v>
      </c>
      <c r="AD15" s="4">
        <f t="shared" si="10"/>
        <v>38835</v>
      </c>
      <c r="AE15" s="4">
        <f t="shared" si="10"/>
        <v>38836</v>
      </c>
      <c r="AF15" s="4">
        <f t="shared" si="10"/>
        <v>38837</v>
      </c>
      <c r="AG15" s="14">
        <f t="shared" si="10"/>
        <v>38807</v>
      </c>
    </row>
    <row r="16" spans="2:33" ht="12.75" customHeight="1" hidden="1">
      <c r="B16" s="19"/>
      <c r="C16" s="10">
        <v>1</v>
      </c>
      <c r="D16" s="4">
        <v>2</v>
      </c>
      <c r="E16" s="4">
        <v>3</v>
      </c>
      <c r="F16" s="4">
        <v>4</v>
      </c>
      <c r="G16" s="4">
        <v>5</v>
      </c>
      <c r="H16" s="4">
        <v>6</v>
      </c>
      <c r="I16" s="4">
        <v>7</v>
      </c>
      <c r="J16" s="4">
        <v>8</v>
      </c>
      <c r="K16" s="4">
        <v>9</v>
      </c>
      <c r="L16" s="4">
        <v>10</v>
      </c>
      <c r="M16" s="4">
        <v>11</v>
      </c>
      <c r="N16" s="4">
        <v>12</v>
      </c>
      <c r="O16" s="4">
        <v>13</v>
      </c>
      <c r="P16" s="4">
        <v>14</v>
      </c>
      <c r="Q16" s="4">
        <v>15</v>
      </c>
      <c r="R16" s="4">
        <v>16</v>
      </c>
      <c r="S16" s="4">
        <v>17</v>
      </c>
      <c r="T16" s="4">
        <v>18</v>
      </c>
      <c r="U16" s="4">
        <v>19</v>
      </c>
      <c r="V16" s="4">
        <v>20</v>
      </c>
      <c r="W16" s="4">
        <v>21</v>
      </c>
      <c r="X16" s="4">
        <v>22</v>
      </c>
      <c r="Y16" s="4">
        <v>23</v>
      </c>
      <c r="Z16" s="4">
        <v>24</v>
      </c>
      <c r="AA16" s="4">
        <v>25</v>
      </c>
      <c r="AB16" s="4">
        <v>26</v>
      </c>
      <c r="AC16" s="4">
        <v>27</v>
      </c>
      <c r="AD16" s="4">
        <v>28</v>
      </c>
      <c r="AE16" s="4">
        <v>29</v>
      </c>
      <c r="AF16" s="4">
        <v>30</v>
      </c>
      <c r="AG16" s="14"/>
    </row>
    <row r="17" spans="2:33" ht="12.75" customHeight="1">
      <c r="B17" s="19">
        <v>4</v>
      </c>
      <c r="C17" s="10" t="str">
        <f>IF(ISNA(C14),HLOOKUP(WEEKDAY(C15),$C$52:$I$53,2),"Α")</f>
        <v>Σ</v>
      </c>
      <c r="D17" s="4" t="str">
        <f aca="true" t="shared" si="11" ref="D17:AF17">IF(ISNA(D14),HLOOKUP(WEEKDAY(D15),$C$52:$I$53,2),"Α")</f>
        <v>Κ</v>
      </c>
      <c r="E17" s="4" t="str">
        <f t="shared" si="11"/>
        <v>Δ</v>
      </c>
      <c r="F17" s="4" t="str">
        <f t="shared" si="11"/>
        <v>Τ</v>
      </c>
      <c r="G17" s="4" t="str">
        <f t="shared" si="11"/>
        <v>Τ</v>
      </c>
      <c r="H17" s="4" t="str">
        <f t="shared" si="11"/>
        <v>Π</v>
      </c>
      <c r="I17" s="4" t="str">
        <f t="shared" si="11"/>
        <v>Π</v>
      </c>
      <c r="J17" s="4" t="str">
        <f t="shared" si="11"/>
        <v>Σ</v>
      </c>
      <c r="K17" s="4" t="str">
        <f t="shared" si="11"/>
        <v>Κ</v>
      </c>
      <c r="L17" s="4" t="str">
        <f t="shared" si="11"/>
        <v>Δ</v>
      </c>
      <c r="M17" s="4" t="str">
        <f t="shared" si="11"/>
        <v>Τ</v>
      </c>
      <c r="N17" s="4" t="str">
        <f t="shared" si="11"/>
        <v>Τ</v>
      </c>
      <c r="O17" s="4" t="str">
        <f t="shared" si="11"/>
        <v>Π</v>
      </c>
      <c r="P17" s="4" t="str">
        <f t="shared" si="11"/>
        <v>Π</v>
      </c>
      <c r="Q17" s="4" t="str">
        <f t="shared" si="11"/>
        <v>Σ</v>
      </c>
      <c r="R17" s="4" t="str">
        <f t="shared" si="11"/>
        <v>Κ</v>
      </c>
      <c r="S17" s="4" t="str">
        <f t="shared" si="11"/>
        <v>Δ</v>
      </c>
      <c r="T17" s="4" t="str">
        <f t="shared" si="11"/>
        <v>Τ</v>
      </c>
      <c r="U17" s="4" t="str">
        <f t="shared" si="11"/>
        <v>Τ</v>
      </c>
      <c r="V17" s="4" t="str">
        <f t="shared" si="11"/>
        <v>Π</v>
      </c>
      <c r="W17" s="4" t="str">
        <f t="shared" si="11"/>
        <v>Α</v>
      </c>
      <c r="X17" s="4" t="str">
        <f t="shared" si="11"/>
        <v>Α</v>
      </c>
      <c r="Y17" s="4" t="str">
        <f t="shared" si="11"/>
        <v>Α</v>
      </c>
      <c r="Z17" s="4" t="str">
        <f t="shared" si="11"/>
        <v>Α</v>
      </c>
      <c r="AA17" s="4" t="str">
        <f t="shared" si="11"/>
        <v>Τ</v>
      </c>
      <c r="AB17" s="4" t="str">
        <f t="shared" si="11"/>
        <v>Τ</v>
      </c>
      <c r="AC17" s="4" t="str">
        <f t="shared" si="11"/>
        <v>Π</v>
      </c>
      <c r="AD17" s="4" t="str">
        <f t="shared" si="11"/>
        <v>Π</v>
      </c>
      <c r="AE17" s="4" t="str">
        <f t="shared" si="11"/>
        <v>Σ</v>
      </c>
      <c r="AF17" s="4" t="str">
        <f t="shared" si="11"/>
        <v>Κ</v>
      </c>
      <c r="AG17" s="20"/>
    </row>
    <row r="18" spans="2:33" ht="12.75" customHeight="1" hidden="1">
      <c r="B18" s="19"/>
      <c r="C18" s="10">
        <f aca="true" t="shared" si="12" ref="C18:AG18">MATCH(C19,$AI$50:$AI$69,0)</f>
        <v>9</v>
      </c>
      <c r="D18" s="4" t="e">
        <f t="shared" si="12"/>
        <v>#N/A</v>
      </c>
      <c r="E18" s="4" t="e">
        <f t="shared" si="12"/>
        <v>#N/A</v>
      </c>
      <c r="F18" s="4" t="e">
        <f t="shared" si="12"/>
        <v>#N/A</v>
      </c>
      <c r="G18" s="4" t="e">
        <f t="shared" si="12"/>
        <v>#N/A</v>
      </c>
      <c r="H18" s="4" t="e">
        <f t="shared" si="12"/>
        <v>#N/A</v>
      </c>
      <c r="I18" s="4" t="e">
        <f t="shared" si="12"/>
        <v>#N/A</v>
      </c>
      <c r="J18" s="4" t="e">
        <f t="shared" si="12"/>
        <v>#N/A</v>
      </c>
      <c r="K18" s="4" t="e">
        <f t="shared" si="12"/>
        <v>#N/A</v>
      </c>
      <c r="L18" s="4" t="e">
        <f t="shared" si="12"/>
        <v>#N/A</v>
      </c>
      <c r="M18" s="4" t="e">
        <f t="shared" si="12"/>
        <v>#N/A</v>
      </c>
      <c r="N18" s="4" t="e">
        <f t="shared" si="12"/>
        <v>#N/A</v>
      </c>
      <c r="O18" s="4" t="e">
        <f t="shared" si="12"/>
        <v>#N/A</v>
      </c>
      <c r="P18" s="4" t="e">
        <f t="shared" si="12"/>
        <v>#N/A</v>
      </c>
      <c r="Q18" s="4" t="e">
        <f t="shared" si="12"/>
        <v>#N/A</v>
      </c>
      <c r="R18" s="4" t="e">
        <f t="shared" si="12"/>
        <v>#N/A</v>
      </c>
      <c r="S18" s="4" t="e">
        <f t="shared" si="12"/>
        <v>#N/A</v>
      </c>
      <c r="T18" s="4" t="e">
        <f t="shared" si="12"/>
        <v>#N/A</v>
      </c>
      <c r="U18" s="4" t="e">
        <f t="shared" si="12"/>
        <v>#N/A</v>
      </c>
      <c r="V18" s="4" t="e">
        <f t="shared" si="12"/>
        <v>#N/A</v>
      </c>
      <c r="W18" s="4" t="e">
        <f t="shared" si="12"/>
        <v>#N/A</v>
      </c>
      <c r="X18" s="4" t="e">
        <f t="shared" si="12"/>
        <v>#N/A</v>
      </c>
      <c r="Y18" s="4" t="e">
        <f t="shared" si="12"/>
        <v>#N/A</v>
      </c>
      <c r="Z18" s="4" t="e">
        <f t="shared" si="12"/>
        <v>#N/A</v>
      </c>
      <c r="AA18" s="4" t="e">
        <f t="shared" si="12"/>
        <v>#N/A</v>
      </c>
      <c r="AB18" s="4" t="e">
        <f t="shared" si="12"/>
        <v>#N/A</v>
      </c>
      <c r="AC18" s="4" t="e">
        <f t="shared" si="12"/>
        <v>#N/A</v>
      </c>
      <c r="AD18" s="4" t="e">
        <f t="shared" si="12"/>
        <v>#N/A</v>
      </c>
      <c r="AE18" s="4" t="e">
        <f t="shared" si="12"/>
        <v>#N/A</v>
      </c>
      <c r="AF18" s="4" t="e">
        <f t="shared" si="12"/>
        <v>#N/A</v>
      </c>
      <c r="AG18" s="14" t="e">
        <f t="shared" si="12"/>
        <v>#N/A</v>
      </c>
    </row>
    <row r="19" spans="2:33" ht="12.75" customHeight="1" hidden="1">
      <c r="B19" s="19"/>
      <c r="C19" s="10">
        <f aca="true" t="shared" si="13" ref="C19:AG19">DATE($S$1,$B21,C20)</f>
        <v>38838</v>
      </c>
      <c r="D19" s="4">
        <f t="shared" si="13"/>
        <v>38839</v>
      </c>
      <c r="E19" s="4">
        <f t="shared" si="13"/>
        <v>38840</v>
      </c>
      <c r="F19" s="4">
        <f t="shared" si="13"/>
        <v>38841</v>
      </c>
      <c r="G19" s="4">
        <f t="shared" si="13"/>
        <v>38842</v>
      </c>
      <c r="H19" s="4">
        <f t="shared" si="13"/>
        <v>38843</v>
      </c>
      <c r="I19" s="4">
        <f t="shared" si="13"/>
        <v>38844</v>
      </c>
      <c r="J19" s="4">
        <f t="shared" si="13"/>
        <v>38845</v>
      </c>
      <c r="K19" s="4">
        <f t="shared" si="13"/>
        <v>38846</v>
      </c>
      <c r="L19" s="4">
        <f t="shared" si="13"/>
        <v>38847</v>
      </c>
      <c r="M19" s="4">
        <f t="shared" si="13"/>
        <v>38848</v>
      </c>
      <c r="N19" s="4">
        <f t="shared" si="13"/>
        <v>38849</v>
      </c>
      <c r="O19" s="4">
        <f t="shared" si="13"/>
        <v>38850</v>
      </c>
      <c r="P19" s="4">
        <f t="shared" si="13"/>
        <v>38851</v>
      </c>
      <c r="Q19" s="4">
        <f t="shared" si="13"/>
        <v>38852</v>
      </c>
      <c r="R19" s="4">
        <f t="shared" si="13"/>
        <v>38853</v>
      </c>
      <c r="S19" s="4">
        <f t="shared" si="13"/>
        <v>38854</v>
      </c>
      <c r="T19" s="4">
        <f t="shared" si="13"/>
        <v>38855</v>
      </c>
      <c r="U19" s="4">
        <f t="shared" si="13"/>
        <v>38856</v>
      </c>
      <c r="V19" s="4">
        <f t="shared" si="13"/>
        <v>38857</v>
      </c>
      <c r="W19" s="4">
        <f t="shared" si="13"/>
        <v>38858</v>
      </c>
      <c r="X19" s="4">
        <f t="shared" si="13"/>
        <v>38859</v>
      </c>
      <c r="Y19" s="4">
        <f t="shared" si="13"/>
        <v>38860</v>
      </c>
      <c r="Z19" s="4">
        <f t="shared" si="13"/>
        <v>38861</v>
      </c>
      <c r="AA19" s="4">
        <f t="shared" si="13"/>
        <v>38862</v>
      </c>
      <c r="AB19" s="4">
        <f t="shared" si="13"/>
        <v>38863</v>
      </c>
      <c r="AC19" s="4">
        <f t="shared" si="13"/>
        <v>38864</v>
      </c>
      <c r="AD19" s="4">
        <f t="shared" si="13"/>
        <v>38865</v>
      </c>
      <c r="AE19" s="4">
        <f t="shared" si="13"/>
        <v>38866</v>
      </c>
      <c r="AF19" s="4">
        <f t="shared" si="13"/>
        <v>38867</v>
      </c>
      <c r="AG19" s="14">
        <f t="shared" si="13"/>
        <v>38868</v>
      </c>
    </row>
    <row r="20" spans="2:33" ht="12.75" customHeight="1" hidden="1">
      <c r="B20" s="19"/>
      <c r="C20" s="10">
        <v>1</v>
      </c>
      <c r="D20" s="4">
        <v>2</v>
      </c>
      <c r="E20" s="4">
        <v>3</v>
      </c>
      <c r="F20" s="4">
        <v>4</v>
      </c>
      <c r="G20" s="4">
        <v>5</v>
      </c>
      <c r="H20" s="4">
        <v>6</v>
      </c>
      <c r="I20" s="4">
        <v>7</v>
      </c>
      <c r="J20" s="4">
        <v>8</v>
      </c>
      <c r="K20" s="4">
        <v>9</v>
      </c>
      <c r="L20" s="4">
        <v>10</v>
      </c>
      <c r="M20" s="4">
        <v>11</v>
      </c>
      <c r="N20" s="4">
        <v>12</v>
      </c>
      <c r="O20" s="4">
        <v>13</v>
      </c>
      <c r="P20" s="4">
        <v>14</v>
      </c>
      <c r="Q20" s="4">
        <v>15</v>
      </c>
      <c r="R20" s="4">
        <v>16</v>
      </c>
      <c r="S20" s="4">
        <v>17</v>
      </c>
      <c r="T20" s="4">
        <v>18</v>
      </c>
      <c r="U20" s="4">
        <v>19</v>
      </c>
      <c r="V20" s="4">
        <v>20</v>
      </c>
      <c r="W20" s="4">
        <v>21</v>
      </c>
      <c r="X20" s="4">
        <v>22</v>
      </c>
      <c r="Y20" s="4">
        <v>23</v>
      </c>
      <c r="Z20" s="4">
        <v>24</v>
      </c>
      <c r="AA20" s="4">
        <v>25</v>
      </c>
      <c r="AB20" s="4">
        <v>26</v>
      </c>
      <c r="AC20" s="4">
        <v>27</v>
      </c>
      <c r="AD20" s="4">
        <v>28</v>
      </c>
      <c r="AE20" s="4">
        <v>29</v>
      </c>
      <c r="AF20" s="4">
        <v>30</v>
      </c>
      <c r="AG20" s="21">
        <v>31</v>
      </c>
    </row>
    <row r="21" spans="2:33" ht="12.75" customHeight="1">
      <c r="B21" s="19">
        <v>5</v>
      </c>
      <c r="C21" s="10" t="str">
        <f>IF(ISNA(C18),HLOOKUP(WEEKDAY(C19),$C$52:$I$53,2),"Α")</f>
        <v>Α</v>
      </c>
      <c r="D21" s="4" t="str">
        <f aca="true" t="shared" si="14" ref="D21:AG21">IF(ISNA(D18),HLOOKUP(WEEKDAY(D19),$C$52:$I$53,2),"Α")</f>
        <v>Τ</v>
      </c>
      <c r="E21" s="4" t="str">
        <f t="shared" si="14"/>
        <v>Τ</v>
      </c>
      <c r="F21" s="4" t="str">
        <f t="shared" si="14"/>
        <v>Π</v>
      </c>
      <c r="G21" s="4" t="str">
        <f t="shared" si="14"/>
        <v>Π</v>
      </c>
      <c r="H21" s="4" t="str">
        <f t="shared" si="14"/>
        <v>Σ</v>
      </c>
      <c r="I21" s="4" t="str">
        <f t="shared" si="14"/>
        <v>Κ</v>
      </c>
      <c r="J21" s="4" t="str">
        <f t="shared" si="14"/>
        <v>Δ</v>
      </c>
      <c r="K21" s="4" t="str">
        <f t="shared" si="14"/>
        <v>Τ</v>
      </c>
      <c r="L21" s="4" t="str">
        <f t="shared" si="14"/>
        <v>Τ</v>
      </c>
      <c r="M21" s="4" t="str">
        <f t="shared" si="14"/>
        <v>Π</v>
      </c>
      <c r="N21" s="4" t="str">
        <f t="shared" si="14"/>
        <v>Π</v>
      </c>
      <c r="O21" s="4" t="str">
        <f t="shared" si="14"/>
        <v>Σ</v>
      </c>
      <c r="P21" s="4" t="str">
        <f t="shared" si="14"/>
        <v>Κ</v>
      </c>
      <c r="Q21" s="4" t="str">
        <f t="shared" si="14"/>
        <v>Δ</v>
      </c>
      <c r="R21" s="4" t="str">
        <f t="shared" si="14"/>
        <v>Τ</v>
      </c>
      <c r="S21" s="4" t="str">
        <f t="shared" si="14"/>
        <v>Τ</v>
      </c>
      <c r="T21" s="4" t="str">
        <f t="shared" si="14"/>
        <v>Π</v>
      </c>
      <c r="U21" s="4" t="str">
        <f t="shared" si="14"/>
        <v>Π</v>
      </c>
      <c r="V21" s="4" t="str">
        <f t="shared" si="14"/>
        <v>Σ</v>
      </c>
      <c r="W21" s="4" t="str">
        <f t="shared" si="14"/>
        <v>Κ</v>
      </c>
      <c r="X21" s="4" t="str">
        <f t="shared" si="14"/>
        <v>Δ</v>
      </c>
      <c r="Y21" s="4" t="str">
        <f t="shared" si="14"/>
        <v>Τ</v>
      </c>
      <c r="Z21" s="4" t="str">
        <f t="shared" si="14"/>
        <v>Τ</v>
      </c>
      <c r="AA21" s="4" t="str">
        <f t="shared" si="14"/>
        <v>Π</v>
      </c>
      <c r="AB21" s="4" t="str">
        <f t="shared" si="14"/>
        <v>Π</v>
      </c>
      <c r="AC21" s="4" t="str">
        <f t="shared" si="14"/>
        <v>Σ</v>
      </c>
      <c r="AD21" s="4" t="str">
        <f t="shared" si="14"/>
        <v>Κ</v>
      </c>
      <c r="AE21" s="4" t="str">
        <f t="shared" si="14"/>
        <v>Δ</v>
      </c>
      <c r="AF21" s="4" t="str">
        <f t="shared" si="14"/>
        <v>Τ</v>
      </c>
      <c r="AG21" s="22" t="str">
        <f t="shared" si="14"/>
        <v>Τ</v>
      </c>
    </row>
    <row r="22" spans="2:33" ht="12.75" customHeight="1" hidden="1">
      <c r="B22" s="19"/>
      <c r="C22" s="10" t="e">
        <f aca="true" t="shared" si="15" ref="C22:AG22">MATCH(C23,$AI$50:$AI$69,0)</f>
        <v>#N/A</v>
      </c>
      <c r="D22" s="4" t="e">
        <f t="shared" si="15"/>
        <v>#N/A</v>
      </c>
      <c r="E22" s="4" t="e">
        <f t="shared" si="15"/>
        <v>#N/A</v>
      </c>
      <c r="F22" s="4" t="e">
        <f t="shared" si="15"/>
        <v>#N/A</v>
      </c>
      <c r="G22" s="4" t="e">
        <f t="shared" si="15"/>
        <v>#N/A</v>
      </c>
      <c r="H22" s="4" t="e">
        <f t="shared" si="15"/>
        <v>#N/A</v>
      </c>
      <c r="I22" s="4" t="e">
        <f t="shared" si="15"/>
        <v>#N/A</v>
      </c>
      <c r="J22" s="4" t="e">
        <f t="shared" si="15"/>
        <v>#N/A</v>
      </c>
      <c r="K22" s="4" t="e">
        <f t="shared" si="15"/>
        <v>#N/A</v>
      </c>
      <c r="L22" s="4" t="e">
        <f t="shared" si="15"/>
        <v>#N/A</v>
      </c>
      <c r="M22" s="4" t="e">
        <f t="shared" si="15"/>
        <v>#N/A</v>
      </c>
      <c r="N22" s="4">
        <f t="shared" si="15"/>
        <v>10</v>
      </c>
      <c r="O22" s="4" t="e">
        <f t="shared" si="15"/>
        <v>#N/A</v>
      </c>
      <c r="P22" s="4" t="e">
        <f t="shared" si="15"/>
        <v>#N/A</v>
      </c>
      <c r="Q22" s="4" t="e">
        <f t="shared" si="15"/>
        <v>#N/A</v>
      </c>
      <c r="R22" s="4" t="e">
        <f t="shared" si="15"/>
        <v>#N/A</v>
      </c>
      <c r="S22" s="4" t="e">
        <f t="shared" si="15"/>
        <v>#N/A</v>
      </c>
      <c r="T22" s="4" t="e">
        <f t="shared" si="15"/>
        <v>#N/A</v>
      </c>
      <c r="U22" s="4" t="e">
        <f t="shared" si="15"/>
        <v>#N/A</v>
      </c>
      <c r="V22" s="4" t="e">
        <f t="shared" si="15"/>
        <v>#N/A</v>
      </c>
      <c r="W22" s="4" t="e">
        <f t="shared" si="15"/>
        <v>#N/A</v>
      </c>
      <c r="X22" s="4" t="e">
        <f t="shared" si="15"/>
        <v>#N/A</v>
      </c>
      <c r="Y22" s="4" t="e">
        <f t="shared" si="15"/>
        <v>#N/A</v>
      </c>
      <c r="Z22" s="4" t="e">
        <f t="shared" si="15"/>
        <v>#N/A</v>
      </c>
      <c r="AA22" s="4" t="e">
        <f t="shared" si="15"/>
        <v>#N/A</v>
      </c>
      <c r="AB22" s="4" t="e">
        <f t="shared" si="15"/>
        <v>#N/A</v>
      </c>
      <c r="AC22" s="4" t="e">
        <f t="shared" si="15"/>
        <v>#N/A</v>
      </c>
      <c r="AD22" s="4" t="e">
        <f t="shared" si="15"/>
        <v>#N/A</v>
      </c>
      <c r="AE22" s="4" t="e">
        <f t="shared" si="15"/>
        <v>#N/A</v>
      </c>
      <c r="AF22" s="4" t="e">
        <f t="shared" si="15"/>
        <v>#N/A</v>
      </c>
      <c r="AG22" s="14" t="e">
        <f t="shared" si="15"/>
        <v>#N/A</v>
      </c>
    </row>
    <row r="23" spans="2:33" ht="12.75" customHeight="1" hidden="1">
      <c r="B23" s="19"/>
      <c r="C23" s="10">
        <f aca="true" t="shared" si="16" ref="C23:AG23">DATE($S$1,$B25,C24)</f>
        <v>38869</v>
      </c>
      <c r="D23" s="4">
        <f t="shared" si="16"/>
        <v>38870</v>
      </c>
      <c r="E23" s="4">
        <f t="shared" si="16"/>
        <v>38871</v>
      </c>
      <c r="F23" s="4">
        <f t="shared" si="16"/>
        <v>38872</v>
      </c>
      <c r="G23" s="4">
        <f t="shared" si="16"/>
        <v>38873</v>
      </c>
      <c r="H23" s="4">
        <f t="shared" si="16"/>
        <v>38874</v>
      </c>
      <c r="I23" s="4">
        <f t="shared" si="16"/>
        <v>38875</v>
      </c>
      <c r="J23" s="4">
        <f t="shared" si="16"/>
        <v>38876</v>
      </c>
      <c r="K23" s="4">
        <f t="shared" si="16"/>
        <v>38877</v>
      </c>
      <c r="L23" s="4">
        <f t="shared" si="16"/>
        <v>38878</v>
      </c>
      <c r="M23" s="4">
        <f t="shared" si="16"/>
        <v>38879</v>
      </c>
      <c r="N23" s="4">
        <f t="shared" si="16"/>
        <v>38880</v>
      </c>
      <c r="O23" s="4">
        <f t="shared" si="16"/>
        <v>38881</v>
      </c>
      <c r="P23" s="4">
        <f t="shared" si="16"/>
        <v>38882</v>
      </c>
      <c r="Q23" s="4">
        <f t="shared" si="16"/>
        <v>38883</v>
      </c>
      <c r="R23" s="4">
        <f t="shared" si="16"/>
        <v>38884</v>
      </c>
      <c r="S23" s="4">
        <f t="shared" si="16"/>
        <v>38885</v>
      </c>
      <c r="T23" s="4">
        <f t="shared" si="16"/>
        <v>38886</v>
      </c>
      <c r="U23" s="4">
        <f t="shared" si="16"/>
        <v>38887</v>
      </c>
      <c r="V23" s="4">
        <f t="shared" si="16"/>
        <v>38888</v>
      </c>
      <c r="W23" s="4">
        <f t="shared" si="16"/>
        <v>38889</v>
      </c>
      <c r="X23" s="4">
        <f t="shared" si="16"/>
        <v>38890</v>
      </c>
      <c r="Y23" s="4">
        <f t="shared" si="16"/>
        <v>38891</v>
      </c>
      <c r="Z23" s="4">
        <f t="shared" si="16"/>
        <v>38892</v>
      </c>
      <c r="AA23" s="4">
        <f t="shared" si="16"/>
        <v>38893</v>
      </c>
      <c r="AB23" s="4">
        <f t="shared" si="16"/>
        <v>38894</v>
      </c>
      <c r="AC23" s="4">
        <f t="shared" si="16"/>
        <v>38895</v>
      </c>
      <c r="AD23" s="4">
        <f t="shared" si="16"/>
        <v>38896</v>
      </c>
      <c r="AE23" s="4">
        <f t="shared" si="16"/>
        <v>38897</v>
      </c>
      <c r="AF23" s="4">
        <f t="shared" si="16"/>
        <v>38898</v>
      </c>
      <c r="AG23" s="14">
        <f t="shared" si="16"/>
        <v>38868</v>
      </c>
    </row>
    <row r="24" spans="2:33" ht="12.75" customHeight="1" hidden="1">
      <c r="B24" s="19"/>
      <c r="C24" s="10">
        <v>1</v>
      </c>
      <c r="D24" s="4">
        <v>2</v>
      </c>
      <c r="E24" s="4">
        <v>3</v>
      </c>
      <c r="F24" s="4">
        <v>4</v>
      </c>
      <c r="G24" s="4">
        <v>5</v>
      </c>
      <c r="H24" s="4">
        <v>6</v>
      </c>
      <c r="I24" s="4">
        <v>7</v>
      </c>
      <c r="J24" s="4">
        <v>8</v>
      </c>
      <c r="K24" s="4">
        <v>9</v>
      </c>
      <c r="L24" s="4">
        <v>10</v>
      </c>
      <c r="M24" s="4">
        <v>11</v>
      </c>
      <c r="N24" s="4">
        <v>12</v>
      </c>
      <c r="O24" s="4">
        <v>13</v>
      </c>
      <c r="P24" s="4">
        <v>14</v>
      </c>
      <c r="Q24" s="4">
        <v>15</v>
      </c>
      <c r="R24" s="4">
        <v>16</v>
      </c>
      <c r="S24" s="4">
        <v>17</v>
      </c>
      <c r="T24" s="4">
        <v>18</v>
      </c>
      <c r="U24" s="4">
        <v>19</v>
      </c>
      <c r="V24" s="4">
        <v>20</v>
      </c>
      <c r="W24" s="4">
        <v>21</v>
      </c>
      <c r="X24" s="4">
        <v>22</v>
      </c>
      <c r="Y24" s="4">
        <v>23</v>
      </c>
      <c r="Z24" s="4">
        <v>24</v>
      </c>
      <c r="AA24" s="4">
        <v>25</v>
      </c>
      <c r="AB24" s="4">
        <v>26</v>
      </c>
      <c r="AC24" s="4">
        <v>27</v>
      </c>
      <c r="AD24" s="4">
        <v>28</v>
      </c>
      <c r="AE24" s="4">
        <v>29</v>
      </c>
      <c r="AF24" s="4">
        <v>30</v>
      </c>
      <c r="AG24" s="14"/>
    </row>
    <row r="25" spans="2:33" ht="12.75">
      <c r="B25" s="19">
        <v>6</v>
      </c>
      <c r="C25" s="10" t="str">
        <f>IF(ISNA(C22),HLOOKUP(WEEKDAY(C23),$C$52:$I$53,2),"Α")</f>
        <v>Π</v>
      </c>
      <c r="D25" s="4" t="str">
        <f aca="true" t="shared" si="17" ref="D25:AF25">IF(ISNA(D22),HLOOKUP(WEEKDAY(D23),$C$52:$I$53,2),"Α")</f>
        <v>Π</v>
      </c>
      <c r="E25" s="4" t="str">
        <f t="shared" si="17"/>
        <v>Σ</v>
      </c>
      <c r="F25" s="4" t="str">
        <f t="shared" si="17"/>
        <v>Κ</v>
      </c>
      <c r="G25" s="4" t="str">
        <f t="shared" si="17"/>
        <v>Δ</v>
      </c>
      <c r="H25" s="4" t="str">
        <f t="shared" si="17"/>
        <v>Τ</v>
      </c>
      <c r="I25" s="4" t="str">
        <f t="shared" si="17"/>
        <v>Τ</v>
      </c>
      <c r="J25" s="4" t="str">
        <f t="shared" si="17"/>
        <v>Π</v>
      </c>
      <c r="K25" s="4" t="str">
        <f t="shared" si="17"/>
        <v>Π</v>
      </c>
      <c r="L25" s="4" t="str">
        <f t="shared" si="17"/>
        <v>Σ</v>
      </c>
      <c r="M25" s="4" t="str">
        <f t="shared" si="17"/>
        <v>Κ</v>
      </c>
      <c r="N25" s="4" t="str">
        <f t="shared" si="17"/>
        <v>Α</v>
      </c>
      <c r="O25" s="4" t="str">
        <f t="shared" si="17"/>
        <v>Τ</v>
      </c>
      <c r="P25" s="4" t="str">
        <f t="shared" si="17"/>
        <v>Τ</v>
      </c>
      <c r="Q25" s="4" t="str">
        <f t="shared" si="17"/>
        <v>Π</v>
      </c>
      <c r="R25" s="4" t="str">
        <f t="shared" si="17"/>
        <v>Π</v>
      </c>
      <c r="S25" s="4" t="str">
        <f t="shared" si="17"/>
        <v>Σ</v>
      </c>
      <c r="T25" s="4" t="str">
        <f t="shared" si="17"/>
        <v>Κ</v>
      </c>
      <c r="U25" s="4" t="str">
        <f t="shared" si="17"/>
        <v>Δ</v>
      </c>
      <c r="V25" s="4" t="str">
        <f t="shared" si="17"/>
        <v>Τ</v>
      </c>
      <c r="W25" s="4" t="str">
        <f t="shared" si="17"/>
        <v>Τ</v>
      </c>
      <c r="X25" s="4" t="str">
        <f t="shared" si="17"/>
        <v>Π</v>
      </c>
      <c r="Y25" s="4" t="str">
        <f t="shared" si="17"/>
        <v>Π</v>
      </c>
      <c r="Z25" s="4" t="str">
        <f t="shared" si="17"/>
        <v>Σ</v>
      </c>
      <c r="AA25" s="4" t="str">
        <f t="shared" si="17"/>
        <v>Κ</v>
      </c>
      <c r="AB25" s="4" t="str">
        <f t="shared" si="17"/>
        <v>Δ</v>
      </c>
      <c r="AC25" s="4" t="str">
        <f t="shared" si="17"/>
        <v>Τ</v>
      </c>
      <c r="AD25" s="4" t="str">
        <f t="shared" si="17"/>
        <v>Τ</v>
      </c>
      <c r="AE25" s="4" t="str">
        <f t="shared" si="17"/>
        <v>Π</v>
      </c>
      <c r="AF25" s="4" t="str">
        <f t="shared" si="17"/>
        <v>Π</v>
      </c>
      <c r="AG25" s="20"/>
    </row>
    <row r="26" spans="2:33" ht="12.75" customHeight="1" hidden="1">
      <c r="B26" s="19"/>
      <c r="C26" s="10" t="e">
        <f aca="true" t="shared" si="18" ref="C26:AG26">MATCH(C27,$AI$50:$AI$69,0)</f>
        <v>#N/A</v>
      </c>
      <c r="D26" s="4" t="e">
        <f t="shared" si="18"/>
        <v>#N/A</v>
      </c>
      <c r="E26" s="4" t="e">
        <f t="shared" si="18"/>
        <v>#N/A</v>
      </c>
      <c r="F26" s="4" t="e">
        <f t="shared" si="18"/>
        <v>#N/A</v>
      </c>
      <c r="G26" s="4" t="e">
        <f t="shared" si="18"/>
        <v>#N/A</v>
      </c>
      <c r="H26" s="4" t="e">
        <f t="shared" si="18"/>
        <v>#N/A</v>
      </c>
      <c r="I26" s="4" t="e">
        <f t="shared" si="18"/>
        <v>#N/A</v>
      </c>
      <c r="J26" s="4" t="e">
        <f t="shared" si="18"/>
        <v>#N/A</v>
      </c>
      <c r="K26" s="4" t="e">
        <f t="shared" si="18"/>
        <v>#N/A</v>
      </c>
      <c r="L26" s="4" t="e">
        <f t="shared" si="18"/>
        <v>#N/A</v>
      </c>
      <c r="M26" s="4" t="e">
        <f t="shared" si="18"/>
        <v>#N/A</v>
      </c>
      <c r="N26" s="4" t="e">
        <f t="shared" si="18"/>
        <v>#N/A</v>
      </c>
      <c r="O26" s="4" t="e">
        <f t="shared" si="18"/>
        <v>#N/A</v>
      </c>
      <c r="P26" s="4" t="e">
        <f t="shared" si="18"/>
        <v>#N/A</v>
      </c>
      <c r="Q26" s="4" t="e">
        <f t="shared" si="18"/>
        <v>#N/A</v>
      </c>
      <c r="R26" s="4" t="e">
        <f t="shared" si="18"/>
        <v>#N/A</v>
      </c>
      <c r="S26" s="4" t="e">
        <f t="shared" si="18"/>
        <v>#N/A</v>
      </c>
      <c r="T26" s="4" t="e">
        <f t="shared" si="18"/>
        <v>#N/A</v>
      </c>
      <c r="U26" s="4" t="e">
        <f t="shared" si="18"/>
        <v>#N/A</v>
      </c>
      <c r="V26" s="4" t="e">
        <f t="shared" si="18"/>
        <v>#N/A</v>
      </c>
      <c r="W26" s="4" t="e">
        <f t="shared" si="18"/>
        <v>#N/A</v>
      </c>
      <c r="X26" s="4" t="e">
        <f t="shared" si="18"/>
        <v>#N/A</v>
      </c>
      <c r="Y26" s="4" t="e">
        <f t="shared" si="18"/>
        <v>#N/A</v>
      </c>
      <c r="Z26" s="4" t="e">
        <f t="shared" si="18"/>
        <v>#N/A</v>
      </c>
      <c r="AA26" s="4" t="e">
        <f t="shared" si="18"/>
        <v>#N/A</v>
      </c>
      <c r="AB26" s="4" t="e">
        <f t="shared" si="18"/>
        <v>#N/A</v>
      </c>
      <c r="AC26" s="4" t="e">
        <f t="shared" si="18"/>
        <v>#N/A</v>
      </c>
      <c r="AD26" s="4" t="e">
        <f t="shared" si="18"/>
        <v>#N/A</v>
      </c>
      <c r="AE26" s="4" t="e">
        <f t="shared" si="18"/>
        <v>#N/A</v>
      </c>
      <c r="AF26" s="4" t="e">
        <f t="shared" si="18"/>
        <v>#N/A</v>
      </c>
      <c r="AG26" s="14" t="e">
        <f t="shared" si="18"/>
        <v>#N/A</v>
      </c>
    </row>
    <row r="27" spans="2:33" ht="12.75" customHeight="1" hidden="1">
      <c r="B27" s="19"/>
      <c r="C27" s="10">
        <f aca="true" t="shared" si="19" ref="C27:AG27">DATE($S$1,$B29,C28)</f>
        <v>38899</v>
      </c>
      <c r="D27" s="4">
        <f t="shared" si="19"/>
        <v>38900</v>
      </c>
      <c r="E27" s="4">
        <f t="shared" si="19"/>
        <v>38901</v>
      </c>
      <c r="F27" s="4">
        <f t="shared" si="19"/>
        <v>38902</v>
      </c>
      <c r="G27" s="4">
        <f t="shared" si="19"/>
        <v>38903</v>
      </c>
      <c r="H27" s="4">
        <f t="shared" si="19"/>
        <v>38904</v>
      </c>
      <c r="I27" s="4">
        <f t="shared" si="19"/>
        <v>38905</v>
      </c>
      <c r="J27" s="4">
        <f t="shared" si="19"/>
        <v>38906</v>
      </c>
      <c r="K27" s="4">
        <f t="shared" si="19"/>
        <v>38907</v>
      </c>
      <c r="L27" s="4">
        <f t="shared" si="19"/>
        <v>38908</v>
      </c>
      <c r="M27" s="4">
        <f t="shared" si="19"/>
        <v>38909</v>
      </c>
      <c r="N27" s="4">
        <f t="shared" si="19"/>
        <v>38910</v>
      </c>
      <c r="O27" s="4">
        <f t="shared" si="19"/>
        <v>38911</v>
      </c>
      <c r="P27" s="4">
        <f t="shared" si="19"/>
        <v>38912</v>
      </c>
      <c r="Q27" s="4">
        <f t="shared" si="19"/>
        <v>38913</v>
      </c>
      <c r="R27" s="4">
        <f t="shared" si="19"/>
        <v>38914</v>
      </c>
      <c r="S27" s="4">
        <f t="shared" si="19"/>
        <v>38915</v>
      </c>
      <c r="T27" s="4">
        <f t="shared" si="19"/>
        <v>38916</v>
      </c>
      <c r="U27" s="4">
        <f t="shared" si="19"/>
        <v>38917</v>
      </c>
      <c r="V27" s="4">
        <f t="shared" si="19"/>
        <v>38918</v>
      </c>
      <c r="W27" s="4">
        <f t="shared" si="19"/>
        <v>38919</v>
      </c>
      <c r="X27" s="4">
        <f t="shared" si="19"/>
        <v>38920</v>
      </c>
      <c r="Y27" s="4">
        <f t="shared" si="19"/>
        <v>38921</v>
      </c>
      <c r="Z27" s="4">
        <f t="shared" si="19"/>
        <v>38922</v>
      </c>
      <c r="AA27" s="4">
        <f t="shared" si="19"/>
        <v>38923</v>
      </c>
      <c r="AB27" s="4">
        <f t="shared" si="19"/>
        <v>38924</v>
      </c>
      <c r="AC27" s="4">
        <f t="shared" si="19"/>
        <v>38925</v>
      </c>
      <c r="AD27" s="4">
        <f t="shared" si="19"/>
        <v>38926</v>
      </c>
      <c r="AE27" s="4">
        <f t="shared" si="19"/>
        <v>38927</v>
      </c>
      <c r="AF27" s="4">
        <f t="shared" si="19"/>
        <v>38928</v>
      </c>
      <c r="AG27" s="14">
        <f t="shared" si="19"/>
        <v>38929</v>
      </c>
    </row>
    <row r="28" spans="2:33" ht="12.75" hidden="1">
      <c r="B28" s="19"/>
      <c r="C28" s="10">
        <v>1</v>
      </c>
      <c r="D28" s="4">
        <v>2</v>
      </c>
      <c r="E28" s="4">
        <v>3</v>
      </c>
      <c r="F28" s="4">
        <v>4</v>
      </c>
      <c r="G28" s="4">
        <v>5</v>
      </c>
      <c r="H28" s="4">
        <v>6</v>
      </c>
      <c r="I28" s="4">
        <v>7</v>
      </c>
      <c r="J28" s="4">
        <v>8</v>
      </c>
      <c r="K28" s="4">
        <v>9</v>
      </c>
      <c r="L28" s="4">
        <v>10</v>
      </c>
      <c r="M28" s="4">
        <v>11</v>
      </c>
      <c r="N28" s="4">
        <v>12</v>
      </c>
      <c r="O28" s="4">
        <v>13</v>
      </c>
      <c r="P28" s="4">
        <v>14</v>
      </c>
      <c r="Q28" s="4">
        <v>15</v>
      </c>
      <c r="R28" s="4">
        <v>16</v>
      </c>
      <c r="S28" s="4">
        <v>17</v>
      </c>
      <c r="T28" s="4">
        <v>18</v>
      </c>
      <c r="U28" s="4">
        <v>19</v>
      </c>
      <c r="V28" s="4">
        <v>20</v>
      </c>
      <c r="W28" s="4">
        <v>21</v>
      </c>
      <c r="X28" s="4">
        <v>22</v>
      </c>
      <c r="Y28" s="4">
        <v>23</v>
      </c>
      <c r="Z28" s="4">
        <v>24</v>
      </c>
      <c r="AA28" s="4">
        <v>25</v>
      </c>
      <c r="AB28" s="4">
        <v>26</v>
      </c>
      <c r="AC28" s="4">
        <v>27</v>
      </c>
      <c r="AD28" s="4">
        <v>28</v>
      </c>
      <c r="AE28" s="4">
        <v>29</v>
      </c>
      <c r="AF28" s="4">
        <v>30</v>
      </c>
      <c r="AG28" s="23">
        <v>31</v>
      </c>
    </row>
    <row r="29" spans="2:33" ht="12.75">
      <c r="B29" s="19">
        <v>7</v>
      </c>
      <c r="C29" s="10" t="str">
        <f>IF(ISNA(C26),HLOOKUP(WEEKDAY(C27),$C$52:$I$53,2),"Α")</f>
        <v>Σ</v>
      </c>
      <c r="D29" s="4" t="str">
        <f aca="true" t="shared" si="20" ref="D29:AG29">IF(ISNA(D26),HLOOKUP(WEEKDAY(D27),$C$52:$I$53,2),"Α")</f>
        <v>Κ</v>
      </c>
      <c r="E29" s="4" t="str">
        <f t="shared" si="20"/>
        <v>Δ</v>
      </c>
      <c r="F29" s="4" t="str">
        <f t="shared" si="20"/>
        <v>Τ</v>
      </c>
      <c r="G29" s="4" t="str">
        <f t="shared" si="20"/>
        <v>Τ</v>
      </c>
      <c r="H29" s="4" t="str">
        <f t="shared" si="20"/>
        <v>Π</v>
      </c>
      <c r="I29" s="4" t="str">
        <f t="shared" si="20"/>
        <v>Π</v>
      </c>
      <c r="J29" s="4" t="str">
        <f t="shared" si="20"/>
        <v>Σ</v>
      </c>
      <c r="K29" s="4" t="str">
        <f t="shared" si="20"/>
        <v>Κ</v>
      </c>
      <c r="L29" s="4" t="str">
        <f t="shared" si="20"/>
        <v>Δ</v>
      </c>
      <c r="M29" s="4" t="str">
        <f t="shared" si="20"/>
        <v>Τ</v>
      </c>
      <c r="N29" s="4" t="str">
        <f t="shared" si="20"/>
        <v>Τ</v>
      </c>
      <c r="O29" s="4" t="str">
        <f t="shared" si="20"/>
        <v>Π</v>
      </c>
      <c r="P29" s="4" t="str">
        <f t="shared" si="20"/>
        <v>Π</v>
      </c>
      <c r="Q29" s="4" t="str">
        <f t="shared" si="20"/>
        <v>Σ</v>
      </c>
      <c r="R29" s="4" t="str">
        <f t="shared" si="20"/>
        <v>Κ</v>
      </c>
      <c r="S29" s="4" t="str">
        <f t="shared" si="20"/>
        <v>Δ</v>
      </c>
      <c r="T29" s="4" t="str">
        <f t="shared" si="20"/>
        <v>Τ</v>
      </c>
      <c r="U29" s="4" t="str">
        <f t="shared" si="20"/>
        <v>Τ</v>
      </c>
      <c r="V29" s="4" t="str">
        <f t="shared" si="20"/>
        <v>Π</v>
      </c>
      <c r="W29" s="4" t="str">
        <f t="shared" si="20"/>
        <v>Π</v>
      </c>
      <c r="X29" s="4" t="str">
        <f t="shared" si="20"/>
        <v>Σ</v>
      </c>
      <c r="Y29" s="4" t="str">
        <f t="shared" si="20"/>
        <v>Κ</v>
      </c>
      <c r="Z29" s="4" t="str">
        <f t="shared" si="20"/>
        <v>Δ</v>
      </c>
      <c r="AA29" s="4" t="str">
        <f t="shared" si="20"/>
        <v>Τ</v>
      </c>
      <c r="AB29" s="4" t="str">
        <f t="shared" si="20"/>
        <v>Τ</v>
      </c>
      <c r="AC29" s="4" t="str">
        <f t="shared" si="20"/>
        <v>Π</v>
      </c>
      <c r="AD29" s="4" t="str">
        <f t="shared" si="20"/>
        <v>Π</v>
      </c>
      <c r="AE29" s="4" t="str">
        <f t="shared" si="20"/>
        <v>Σ</v>
      </c>
      <c r="AF29" s="4" t="str">
        <f t="shared" si="20"/>
        <v>Κ</v>
      </c>
      <c r="AG29" s="22" t="str">
        <f t="shared" si="20"/>
        <v>Δ</v>
      </c>
    </row>
    <row r="30" spans="2:33" ht="12.75" customHeight="1" hidden="1">
      <c r="B30" s="19"/>
      <c r="C30" s="10" t="e">
        <f aca="true" t="shared" si="21" ref="C30:AG30">MATCH(C31,$AI$50:$AI$69,0)</f>
        <v>#N/A</v>
      </c>
      <c r="D30" s="4" t="e">
        <f t="shared" si="21"/>
        <v>#N/A</v>
      </c>
      <c r="E30" s="4" t="e">
        <f t="shared" si="21"/>
        <v>#N/A</v>
      </c>
      <c r="F30" s="4" t="e">
        <f t="shared" si="21"/>
        <v>#N/A</v>
      </c>
      <c r="G30" s="4" t="e">
        <f t="shared" si="21"/>
        <v>#N/A</v>
      </c>
      <c r="H30" s="4" t="e">
        <f t="shared" si="21"/>
        <v>#N/A</v>
      </c>
      <c r="I30" s="4" t="e">
        <f t="shared" si="21"/>
        <v>#N/A</v>
      </c>
      <c r="J30" s="4" t="e">
        <f t="shared" si="21"/>
        <v>#N/A</v>
      </c>
      <c r="K30" s="4" t="e">
        <f t="shared" si="21"/>
        <v>#N/A</v>
      </c>
      <c r="L30" s="4" t="e">
        <f t="shared" si="21"/>
        <v>#N/A</v>
      </c>
      <c r="M30" s="4" t="e">
        <f t="shared" si="21"/>
        <v>#N/A</v>
      </c>
      <c r="N30" s="4" t="e">
        <f t="shared" si="21"/>
        <v>#N/A</v>
      </c>
      <c r="O30" s="4" t="e">
        <f t="shared" si="21"/>
        <v>#N/A</v>
      </c>
      <c r="P30" s="4" t="e">
        <f t="shared" si="21"/>
        <v>#N/A</v>
      </c>
      <c r="Q30" s="4">
        <f t="shared" si="21"/>
        <v>11</v>
      </c>
      <c r="R30" s="4" t="e">
        <f t="shared" si="21"/>
        <v>#N/A</v>
      </c>
      <c r="S30" s="4" t="e">
        <f t="shared" si="21"/>
        <v>#N/A</v>
      </c>
      <c r="T30" s="4" t="e">
        <f t="shared" si="21"/>
        <v>#N/A</v>
      </c>
      <c r="U30" s="4" t="e">
        <f t="shared" si="21"/>
        <v>#N/A</v>
      </c>
      <c r="V30" s="4" t="e">
        <f t="shared" si="21"/>
        <v>#N/A</v>
      </c>
      <c r="W30" s="4" t="e">
        <f t="shared" si="21"/>
        <v>#N/A</v>
      </c>
      <c r="X30" s="4" t="e">
        <f t="shared" si="21"/>
        <v>#N/A</v>
      </c>
      <c r="Y30" s="4" t="e">
        <f t="shared" si="21"/>
        <v>#N/A</v>
      </c>
      <c r="Z30" s="4" t="e">
        <f t="shared" si="21"/>
        <v>#N/A</v>
      </c>
      <c r="AA30" s="4" t="e">
        <f t="shared" si="21"/>
        <v>#N/A</v>
      </c>
      <c r="AB30" s="4" t="e">
        <f t="shared" si="21"/>
        <v>#N/A</v>
      </c>
      <c r="AC30" s="4" t="e">
        <f t="shared" si="21"/>
        <v>#N/A</v>
      </c>
      <c r="AD30" s="4" t="e">
        <f t="shared" si="21"/>
        <v>#N/A</v>
      </c>
      <c r="AE30" s="4" t="e">
        <f t="shared" si="21"/>
        <v>#N/A</v>
      </c>
      <c r="AF30" s="4" t="e">
        <f t="shared" si="21"/>
        <v>#N/A</v>
      </c>
      <c r="AG30" s="22" t="e">
        <f t="shared" si="21"/>
        <v>#N/A</v>
      </c>
    </row>
    <row r="31" spans="2:33" ht="12.75" customHeight="1" hidden="1">
      <c r="B31" s="19"/>
      <c r="C31" s="10">
        <f aca="true" t="shared" si="22" ref="C31:AG31">DATE($S$1,$B33,C32)</f>
        <v>38930</v>
      </c>
      <c r="D31" s="4">
        <f t="shared" si="22"/>
        <v>38931</v>
      </c>
      <c r="E31" s="4">
        <f t="shared" si="22"/>
        <v>38932</v>
      </c>
      <c r="F31" s="4">
        <f t="shared" si="22"/>
        <v>38933</v>
      </c>
      <c r="G31" s="4">
        <f t="shared" si="22"/>
        <v>38934</v>
      </c>
      <c r="H31" s="4">
        <f t="shared" si="22"/>
        <v>38935</v>
      </c>
      <c r="I31" s="4">
        <f t="shared" si="22"/>
        <v>38936</v>
      </c>
      <c r="J31" s="4">
        <f t="shared" si="22"/>
        <v>38937</v>
      </c>
      <c r="K31" s="4">
        <f t="shared" si="22"/>
        <v>38938</v>
      </c>
      <c r="L31" s="4">
        <f t="shared" si="22"/>
        <v>38939</v>
      </c>
      <c r="M31" s="4">
        <f t="shared" si="22"/>
        <v>38940</v>
      </c>
      <c r="N31" s="4">
        <f t="shared" si="22"/>
        <v>38941</v>
      </c>
      <c r="O31" s="4">
        <f t="shared" si="22"/>
        <v>38942</v>
      </c>
      <c r="P31" s="4">
        <f t="shared" si="22"/>
        <v>38943</v>
      </c>
      <c r="Q31" s="4">
        <f t="shared" si="22"/>
        <v>38944</v>
      </c>
      <c r="R31" s="4">
        <f t="shared" si="22"/>
        <v>38945</v>
      </c>
      <c r="S31" s="4">
        <f t="shared" si="22"/>
        <v>38946</v>
      </c>
      <c r="T31" s="4">
        <f t="shared" si="22"/>
        <v>38947</v>
      </c>
      <c r="U31" s="4">
        <f t="shared" si="22"/>
        <v>38948</v>
      </c>
      <c r="V31" s="4">
        <f t="shared" si="22"/>
        <v>38949</v>
      </c>
      <c r="W31" s="4">
        <f t="shared" si="22"/>
        <v>38950</v>
      </c>
      <c r="X31" s="4">
        <f t="shared" si="22"/>
        <v>38951</v>
      </c>
      <c r="Y31" s="4">
        <f t="shared" si="22"/>
        <v>38952</v>
      </c>
      <c r="Z31" s="4">
        <f t="shared" si="22"/>
        <v>38953</v>
      </c>
      <c r="AA31" s="4">
        <f t="shared" si="22"/>
        <v>38954</v>
      </c>
      <c r="AB31" s="4">
        <f t="shared" si="22"/>
        <v>38955</v>
      </c>
      <c r="AC31" s="4">
        <f t="shared" si="22"/>
        <v>38956</v>
      </c>
      <c r="AD31" s="4">
        <f t="shared" si="22"/>
        <v>38957</v>
      </c>
      <c r="AE31" s="4">
        <f t="shared" si="22"/>
        <v>38958</v>
      </c>
      <c r="AF31" s="4">
        <f t="shared" si="22"/>
        <v>38959</v>
      </c>
      <c r="AG31" s="22">
        <f t="shared" si="22"/>
        <v>38960</v>
      </c>
    </row>
    <row r="32" spans="2:33" ht="12.75" hidden="1">
      <c r="B32" s="19"/>
      <c r="C32" s="10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N32" s="4">
        <v>12</v>
      </c>
      <c r="O32" s="4">
        <v>13</v>
      </c>
      <c r="P32" s="4">
        <v>14</v>
      </c>
      <c r="Q32" s="4">
        <v>15</v>
      </c>
      <c r="R32" s="4">
        <v>16</v>
      </c>
      <c r="S32" s="4">
        <v>17</v>
      </c>
      <c r="T32" s="4">
        <v>18</v>
      </c>
      <c r="U32" s="4">
        <v>19</v>
      </c>
      <c r="V32" s="4">
        <v>20</v>
      </c>
      <c r="W32" s="4">
        <v>21</v>
      </c>
      <c r="X32" s="4">
        <v>22</v>
      </c>
      <c r="Y32" s="4">
        <v>23</v>
      </c>
      <c r="Z32" s="4">
        <v>24</v>
      </c>
      <c r="AA32" s="4">
        <v>25</v>
      </c>
      <c r="AB32" s="4">
        <v>26</v>
      </c>
      <c r="AC32" s="4">
        <v>27</v>
      </c>
      <c r="AD32" s="4">
        <v>28</v>
      </c>
      <c r="AE32" s="4">
        <v>29</v>
      </c>
      <c r="AF32" s="4">
        <v>30</v>
      </c>
      <c r="AG32" s="22">
        <v>31</v>
      </c>
    </row>
    <row r="33" spans="2:33" ht="12.75">
      <c r="B33" s="19">
        <v>8</v>
      </c>
      <c r="C33" s="10" t="str">
        <f>IF(ISNA(C30),HLOOKUP(WEEKDAY(C31),$C$52:$I$53,2),"Α")</f>
        <v>Τ</v>
      </c>
      <c r="D33" s="4" t="str">
        <f aca="true" t="shared" si="23" ref="D33:AG33">IF(ISNA(D30),HLOOKUP(WEEKDAY(D31),$C$52:$I$53,2),"Α")</f>
        <v>Τ</v>
      </c>
      <c r="E33" s="4" t="str">
        <f t="shared" si="23"/>
        <v>Π</v>
      </c>
      <c r="F33" s="4" t="str">
        <f t="shared" si="23"/>
        <v>Π</v>
      </c>
      <c r="G33" s="4" t="str">
        <f t="shared" si="23"/>
        <v>Σ</v>
      </c>
      <c r="H33" s="4" t="str">
        <f t="shared" si="23"/>
        <v>Κ</v>
      </c>
      <c r="I33" s="4" t="str">
        <f t="shared" si="23"/>
        <v>Δ</v>
      </c>
      <c r="J33" s="4" t="str">
        <f t="shared" si="23"/>
        <v>Τ</v>
      </c>
      <c r="K33" s="4" t="str">
        <f t="shared" si="23"/>
        <v>Τ</v>
      </c>
      <c r="L33" s="4" t="str">
        <f t="shared" si="23"/>
        <v>Π</v>
      </c>
      <c r="M33" s="4" t="str">
        <f t="shared" si="23"/>
        <v>Π</v>
      </c>
      <c r="N33" s="4" t="str">
        <f t="shared" si="23"/>
        <v>Σ</v>
      </c>
      <c r="O33" s="4" t="str">
        <f t="shared" si="23"/>
        <v>Κ</v>
      </c>
      <c r="P33" s="4" t="str">
        <f t="shared" si="23"/>
        <v>Δ</v>
      </c>
      <c r="Q33" s="4" t="str">
        <f t="shared" si="23"/>
        <v>Α</v>
      </c>
      <c r="R33" s="4" t="str">
        <f t="shared" si="23"/>
        <v>Τ</v>
      </c>
      <c r="S33" s="4" t="str">
        <f t="shared" si="23"/>
        <v>Π</v>
      </c>
      <c r="T33" s="4" t="str">
        <f t="shared" si="23"/>
        <v>Π</v>
      </c>
      <c r="U33" s="4" t="str">
        <f t="shared" si="23"/>
        <v>Σ</v>
      </c>
      <c r="V33" s="4" t="str">
        <f t="shared" si="23"/>
        <v>Κ</v>
      </c>
      <c r="W33" s="4" t="str">
        <f t="shared" si="23"/>
        <v>Δ</v>
      </c>
      <c r="X33" s="4" t="str">
        <f t="shared" si="23"/>
        <v>Τ</v>
      </c>
      <c r="Y33" s="4" t="str">
        <f t="shared" si="23"/>
        <v>Τ</v>
      </c>
      <c r="Z33" s="4" t="str">
        <f t="shared" si="23"/>
        <v>Π</v>
      </c>
      <c r="AA33" s="4" t="str">
        <f t="shared" si="23"/>
        <v>Π</v>
      </c>
      <c r="AB33" s="4" t="str">
        <f t="shared" si="23"/>
        <v>Σ</v>
      </c>
      <c r="AC33" s="4" t="str">
        <f t="shared" si="23"/>
        <v>Κ</v>
      </c>
      <c r="AD33" s="4" t="str">
        <f t="shared" si="23"/>
        <v>Δ</v>
      </c>
      <c r="AE33" s="4" t="str">
        <f t="shared" si="23"/>
        <v>Τ</v>
      </c>
      <c r="AF33" s="4" t="str">
        <f t="shared" si="23"/>
        <v>Τ</v>
      </c>
      <c r="AG33" s="22" t="str">
        <f t="shared" si="23"/>
        <v>Π</v>
      </c>
    </row>
    <row r="34" spans="2:33" ht="12.75" customHeight="1" hidden="1">
      <c r="B34" s="19"/>
      <c r="C34" s="10" t="e">
        <f aca="true" t="shared" si="24" ref="C34:AG34">MATCH(C35,$AI$50:$AI$69,0)</f>
        <v>#N/A</v>
      </c>
      <c r="D34" s="4" t="e">
        <f t="shared" si="24"/>
        <v>#N/A</v>
      </c>
      <c r="E34" s="4" t="e">
        <f t="shared" si="24"/>
        <v>#N/A</v>
      </c>
      <c r="F34" s="4" t="e">
        <f t="shared" si="24"/>
        <v>#N/A</v>
      </c>
      <c r="G34" s="4" t="e">
        <f t="shared" si="24"/>
        <v>#N/A</v>
      </c>
      <c r="H34" s="4" t="e">
        <f t="shared" si="24"/>
        <v>#N/A</v>
      </c>
      <c r="I34" s="4" t="e">
        <f t="shared" si="24"/>
        <v>#N/A</v>
      </c>
      <c r="J34" s="4" t="e">
        <f t="shared" si="24"/>
        <v>#N/A</v>
      </c>
      <c r="K34" s="4" t="e">
        <f t="shared" si="24"/>
        <v>#N/A</v>
      </c>
      <c r="L34" s="4" t="e">
        <f t="shared" si="24"/>
        <v>#N/A</v>
      </c>
      <c r="M34" s="4" t="e">
        <f t="shared" si="24"/>
        <v>#N/A</v>
      </c>
      <c r="N34" s="4" t="e">
        <f t="shared" si="24"/>
        <v>#N/A</v>
      </c>
      <c r="O34" s="4" t="e">
        <f t="shared" si="24"/>
        <v>#N/A</v>
      </c>
      <c r="P34" s="4" t="e">
        <f t="shared" si="24"/>
        <v>#N/A</v>
      </c>
      <c r="Q34" s="4" t="e">
        <f t="shared" si="24"/>
        <v>#N/A</v>
      </c>
      <c r="R34" s="4" t="e">
        <f t="shared" si="24"/>
        <v>#N/A</v>
      </c>
      <c r="S34" s="4" t="e">
        <f t="shared" si="24"/>
        <v>#N/A</v>
      </c>
      <c r="T34" s="4" t="e">
        <f t="shared" si="24"/>
        <v>#N/A</v>
      </c>
      <c r="U34" s="4" t="e">
        <f t="shared" si="24"/>
        <v>#N/A</v>
      </c>
      <c r="V34" s="4" t="e">
        <f t="shared" si="24"/>
        <v>#N/A</v>
      </c>
      <c r="W34" s="4" t="e">
        <f t="shared" si="24"/>
        <v>#N/A</v>
      </c>
      <c r="X34" s="4" t="e">
        <f t="shared" si="24"/>
        <v>#N/A</v>
      </c>
      <c r="Y34" s="4" t="e">
        <f t="shared" si="24"/>
        <v>#N/A</v>
      </c>
      <c r="Z34" s="4" t="e">
        <f t="shared" si="24"/>
        <v>#N/A</v>
      </c>
      <c r="AA34" s="4" t="e">
        <f t="shared" si="24"/>
        <v>#N/A</v>
      </c>
      <c r="AB34" s="4" t="e">
        <f t="shared" si="24"/>
        <v>#N/A</v>
      </c>
      <c r="AC34" s="4" t="e">
        <f t="shared" si="24"/>
        <v>#N/A</v>
      </c>
      <c r="AD34" s="4" t="e">
        <f t="shared" si="24"/>
        <v>#N/A</v>
      </c>
      <c r="AE34" s="4" t="e">
        <f t="shared" si="24"/>
        <v>#N/A</v>
      </c>
      <c r="AF34" s="4" t="e">
        <f t="shared" si="24"/>
        <v>#N/A</v>
      </c>
      <c r="AG34" s="14" t="e">
        <f t="shared" si="24"/>
        <v>#N/A</v>
      </c>
    </row>
    <row r="35" spans="2:33" ht="12.75" customHeight="1" hidden="1">
      <c r="B35" s="19"/>
      <c r="C35" s="10">
        <f aca="true" t="shared" si="25" ref="C35:AG35">DATE($S$1,$B37,C36)</f>
        <v>38961</v>
      </c>
      <c r="D35" s="4">
        <f t="shared" si="25"/>
        <v>38962</v>
      </c>
      <c r="E35" s="4">
        <f t="shared" si="25"/>
        <v>38963</v>
      </c>
      <c r="F35" s="4">
        <f t="shared" si="25"/>
        <v>38964</v>
      </c>
      <c r="G35" s="4">
        <f t="shared" si="25"/>
        <v>38965</v>
      </c>
      <c r="H35" s="4">
        <f t="shared" si="25"/>
        <v>38966</v>
      </c>
      <c r="I35" s="4">
        <f t="shared" si="25"/>
        <v>38967</v>
      </c>
      <c r="J35" s="4">
        <f t="shared" si="25"/>
        <v>38968</v>
      </c>
      <c r="K35" s="4">
        <f t="shared" si="25"/>
        <v>38969</v>
      </c>
      <c r="L35" s="4">
        <f t="shared" si="25"/>
        <v>38970</v>
      </c>
      <c r="M35" s="4">
        <f t="shared" si="25"/>
        <v>38971</v>
      </c>
      <c r="N35" s="4">
        <f t="shared" si="25"/>
        <v>38972</v>
      </c>
      <c r="O35" s="4">
        <f t="shared" si="25"/>
        <v>38973</v>
      </c>
      <c r="P35" s="4">
        <f t="shared" si="25"/>
        <v>38974</v>
      </c>
      <c r="Q35" s="4">
        <f t="shared" si="25"/>
        <v>38975</v>
      </c>
      <c r="R35" s="4">
        <f t="shared" si="25"/>
        <v>38976</v>
      </c>
      <c r="S35" s="4">
        <f t="shared" si="25"/>
        <v>38977</v>
      </c>
      <c r="T35" s="4">
        <f t="shared" si="25"/>
        <v>38978</v>
      </c>
      <c r="U35" s="4">
        <f t="shared" si="25"/>
        <v>38979</v>
      </c>
      <c r="V35" s="4">
        <f t="shared" si="25"/>
        <v>38980</v>
      </c>
      <c r="W35" s="4">
        <f t="shared" si="25"/>
        <v>38981</v>
      </c>
      <c r="X35" s="4">
        <f t="shared" si="25"/>
        <v>38982</v>
      </c>
      <c r="Y35" s="4">
        <f t="shared" si="25"/>
        <v>38983</v>
      </c>
      <c r="Z35" s="4">
        <f t="shared" si="25"/>
        <v>38984</v>
      </c>
      <c r="AA35" s="4">
        <f t="shared" si="25"/>
        <v>38985</v>
      </c>
      <c r="AB35" s="4">
        <f t="shared" si="25"/>
        <v>38986</v>
      </c>
      <c r="AC35" s="4">
        <f t="shared" si="25"/>
        <v>38987</v>
      </c>
      <c r="AD35" s="4">
        <f t="shared" si="25"/>
        <v>38988</v>
      </c>
      <c r="AE35" s="4">
        <f t="shared" si="25"/>
        <v>38989</v>
      </c>
      <c r="AF35" s="4">
        <f t="shared" si="25"/>
        <v>38990</v>
      </c>
      <c r="AG35" s="14">
        <f t="shared" si="25"/>
        <v>38960</v>
      </c>
    </row>
    <row r="36" spans="2:33" ht="12.75" hidden="1">
      <c r="B36" s="19"/>
      <c r="C36" s="10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  <c r="L36" s="4">
        <v>10</v>
      </c>
      <c r="M36" s="4">
        <v>11</v>
      </c>
      <c r="N36" s="4">
        <v>12</v>
      </c>
      <c r="O36" s="4">
        <v>13</v>
      </c>
      <c r="P36" s="4">
        <v>14</v>
      </c>
      <c r="Q36" s="4">
        <v>15</v>
      </c>
      <c r="R36" s="4">
        <v>16</v>
      </c>
      <c r="S36" s="4">
        <v>17</v>
      </c>
      <c r="T36" s="4">
        <v>18</v>
      </c>
      <c r="U36" s="4">
        <v>19</v>
      </c>
      <c r="V36" s="4">
        <v>20</v>
      </c>
      <c r="W36" s="4">
        <v>21</v>
      </c>
      <c r="X36" s="4">
        <v>22</v>
      </c>
      <c r="Y36" s="4">
        <v>23</v>
      </c>
      <c r="Z36" s="4">
        <v>24</v>
      </c>
      <c r="AA36" s="4">
        <v>25</v>
      </c>
      <c r="AB36" s="4">
        <v>26</v>
      </c>
      <c r="AC36" s="4">
        <v>27</v>
      </c>
      <c r="AD36" s="4">
        <v>28</v>
      </c>
      <c r="AE36" s="4">
        <v>29</v>
      </c>
      <c r="AF36" s="4">
        <v>30</v>
      </c>
      <c r="AG36" s="14"/>
    </row>
    <row r="37" spans="2:33" ht="12.75">
      <c r="B37" s="19">
        <v>9</v>
      </c>
      <c r="C37" s="10" t="str">
        <f>IF(ISNA(C34),HLOOKUP(WEEKDAY(C35),$C$52:$I$53,2),"Α")</f>
        <v>Π</v>
      </c>
      <c r="D37" s="4" t="str">
        <f aca="true" t="shared" si="26" ref="D37:AF37">IF(ISNA(D34),HLOOKUP(WEEKDAY(D35),$C$52:$I$53,2),"Α")</f>
        <v>Σ</v>
      </c>
      <c r="E37" s="4" t="str">
        <f t="shared" si="26"/>
        <v>Κ</v>
      </c>
      <c r="F37" s="4" t="str">
        <f t="shared" si="26"/>
        <v>Δ</v>
      </c>
      <c r="G37" s="4" t="str">
        <f t="shared" si="26"/>
        <v>Τ</v>
      </c>
      <c r="H37" s="4" t="str">
        <f t="shared" si="26"/>
        <v>Τ</v>
      </c>
      <c r="I37" s="4" t="str">
        <f t="shared" si="26"/>
        <v>Π</v>
      </c>
      <c r="J37" s="4" t="str">
        <f t="shared" si="26"/>
        <v>Π</v>
      </c>
      <c r="K37" s="4" t="str">
        <f t="shared" si="26"/>
        <v>Σ</v>
      </c>
      <c r="L37" s="4" t="str">
        <f t="shared" si="26"/>
        <v>Κ</v>
      </c>
      <c r="M37" s="4" t="str">
        <f t="shared" si="26"/>
        <v>Δ</v>
      </c>
      <c r="N37" s="4" t="str">
        <f t="shared" si="26"/>
        <v>Τ</v>
      </c>
      <c r="O37" s="4" t="str">
        <f t="shared" si="26"/>
        <v>Τ</v>
      </c>
      <c r="P37" s="4" t="str">
        <f t="shared" si="26"/>
        <v>Π</v>
      </c>
      <c r="Q37" s="4" t="str">
        <f t="shared" si="26"/>
        <v>Π</v>
      </c>
      <c r="R37" s="4" t="str">
        <f t="shared" si="26"/>
        <v>Σ</v>
      </c>
      <c r="S37" s="4" t="str">
        <f t="shared" si="26"/>
        <v>Κ</v>
      </c>
      <c r="T37" s="4" t="str">
        <f t="shared" si="26"/>
        <v>Δ</v>
      </c>
      <c r="U37" s="4" t="str">
        <f t="shared" si="26"/>
        <v>Τ</v>
      </c>
      <c r="V37" s="4" t="str">
        <f t="shared" si="26"/>
        <v>Τ</v>
      </c>
      <c r="W37" s="4" t="str">
        <f t="shared" si="26"/>
        <v>Π</v>
      </c>
      <c r="X37" s="4" t="str">
        <f t="shared" si="26"/>
        <v>Π</v>
      </c>
      <c r="Y37" s="4" t="str">
        <f t="shared" si="26"/>
        <v>Σ</v>
      </c>
      <c r="Z37" s="4" t="str">
        <f t="shared" si="26"/>
        <v>Κ</v>
      </c>
      <c r="AA37" s="4" t="str">
        <f t="shared" si="26"/>
        <v>Δ</v>
      </c>
      <c r="AB37" s="4" t="str">
        <f t="shared" si="26"/>
        <v>Τ</v>
      </c>
      <c r="AC37" s="4" t="str">
        <f t="shared" si="26"/>
        <v>Τ</v>
      </c>
      <c r="AD37" s="4" t="str">
        <f t="shared" si="26"/>
        <v>Π</v>
      </c>
      <c r="AE37" s="4" t="str">
        <f t="shared" si="26"/>
        <v>Π</v>
      </c>
      <c r="AF37" s="4" t="str">
        <f t="shared" si="26"/>
        <v>Σ</v>
      </c>
      <c r="AG37" s="20"/>
    </row>
    <row r="38" spans="2:33" ht="12.75" customHeight="1" hidden="1">
      <c r="B38" s="19"/>
      <c r="C38" s="10" t="e">
        <f aca="true" t="shared" si="27" ref="C38:AG38">MATCH(C39,$AI$50:$AI$69,0)</f>
        <v>#N/A</v>
      </c>
      <c r="D38" s="4" t="e">
        <f t="shared" si="27"/>
        <v>#N/A</v>
      </c>
      <c r="E38" s="4" t="e">
        <f t="shared" si="27"/>
        <v>#N/A</v>
      </c>
      <c r="F38" s="4" t="e">
        <f t="shared" si="27"/>
        <v>#N/A</v>
      </c>
      <c r="G38" s="4" t="e">
        <f t="shared" si="27"/>
        <v>#N/A</v>
      </c>
      <c r="H38" s="4" t="e">
        <f t="shared" si="27"/>
        <v>#N/A</v>
      </c>
      <c r="I38" s="4" t="e">
        <f t="shared" si="27"/>
        <v>#N/A</v>
      </c>
      <c r="J38" s="4" t="e">
        <f t="shared" si="27"/>
        <v>#N/A</v>
      </c>
      <c r="K38" s="4" t="e">
        <f t="shared" si="27"/>
        <v>#N/A</v>
      </c>
      <c r="L38" s="4" t="e">
        <f t="shared" si="27"/>
        <v>#N/A</v>
      </c>
      <c r="M38" s="4" t="e">
        <f t="shared" si="27"/>
        <v>#N/A</v>
      </c>
      <c r="N38" s="4" t="e">
        <f t="shared" si="27"/>
        <v>#N/A</v>
      </c>
      <c r="O38" s="4" t="e">
        <f t="shared" si="27"/>
        <v>#N/A</v>
      </c>
      <c r="P38" s="4" t="e">
        <f t="shared" si="27"/>
        <v>#N/A</v>
      </c>
      <c r="Q38" s="4" t="e">
        <f t="shared" si="27"/>
        <v>#N/A</v>
      </c>
      <c r="R38" s="4" t="e">
        <f t="shared" si="27"/>
        <v>#N/A</v>
      </c>
      <c r="S38" s="4" t="e">
        <f t="shared" si="27"/>
        <v>#N/A</v>
      </c>
      <c r="T38" s="4" t="e">
        <f t="shared" si="27"/>
        <v>#N/A</v>
      </c>
      <c r="U38" s="4" t="e">
        <f t="shared" si="27"/>
        <v>#N/A</v>
      </c>
      <c r="V38" s="4" t="e">
        <f t="shared" si="27"/>
        <v>#N/A</v>
      </c>
      <c r="W38" s="4" t="e">
        <f t="shared" si="27"/>
        <v>#N/A</v>
      </c>
      <c r="X38" s="4" t="e">
        <f t="shared" si="27"/>
        <v>#N/A</v>
      </c>
      <c r="Y38" s="4" t="e">
        <f t="shared" si="27"/>
        <v>#N/A</v>
      </c>
      <c r="Z38" s="4" t="e">
        <f t="shared" si="27"/>
        <v>#N/A</v>
      </c>
      <c r="AA38" s="4" t="e">
        <f t="shared" si="27"/>
        <v>#N/A</v>
      </c>
      <c r="AB38" s="4" t="e">
        <f t="shared" si="27"/>
        <v>#N/A</v>
      </c>
      <c r="AC38" s="4" t="e">
        <f t="shared" si="27"/>
        <v>#N/A</v>
      </c>
      <c r="AD38" s="4">
        <f t="shared" si="27"/>
        <v>12</v>
      </c>
      <c r="AE38" s="4" t="e">
        <f t="shared" si="27"/>
        <v>#N/A</v>
      </c>
      <c r="AF38" s="4" t="e">
        <f t="shared" si="27"/>
        <v>#N/A</v>
      </c>
      <c r="AG38" s="14" t="e">
        <f t="shared" si="27"/>
        <v>#N/A</v>
      </c>
    </row>
    <row r="39" spans="2:33" ht="12.75" customHeight="1" hidden="1">
      <c r="B39" s="19"/>
      <c r="C39" s="10">
        <f aca="true" t="shared" si="28" ref="C39:AG39">DATE($S$1,$B41,C40)</f>
        <v>38991</v>
      </c>
      <c r="D39" s="4">
        <f t="shared" si="28"/>
        <v>38992</v>
      </c>
      <c r="E39" s="4">
        <f t="shared" si="28"/>
        <v>38993</v>
      </c>
      <c r="F39" s="4">
        <f t="shared" si="28"/>
        <v>38994</v>
      </c>
      <c r="G39" s="4">
        <f t="shared" si="28"/>
        <v>38995</v>
      </c>
      <c r="H39" s="4">
        <f t="shared" si="28"/>
        <v>38996</v>
      </c>
      <c r="I39" s="4">
        <f t="shared" si="28"/>
        <v>38997</v>
      </c>
      <c r="J39" s="4">
        <f t="shared" si="28"/>
        <v>38998</v>
      </c>
      <c r="K39" s="4">
        <f t="shared" si="28"/>
        <v>38999</v>
      </c>
      <c r="L39" s="4">
        <f t="shared" si="28"/>
        <v>39000</v>
      </c>
      <c r="M39" s="4">
        <f t="shared" si="28"/>
        <v>39001</v>
      </c>
      <c r="N39" s="4">
        <f t="shared" si="28"/>
        <v>39002</v>
      </c>
      <c r="O39" s="4">
        <f t="shared" si="28"/>
        <v>39003</v>
      </c>
      <c r="P39" s="4">
        <f t="shared" si="28"/>
        <v>39004</v>
      </c>
      <c r="Q39" s="4">
        <f t="shared" si="28"/>
        <v>39005</v>
      </c>
      <c r="R39" s="4">
        <f t="shared" si="28"/>
        <v>39006</v>
      </c>
      <c r="S39" s="4">
        <f t="shared" si="28"/>
        <v>39007</v>
      </c>
      <c r="T39" s="4">
        <f t="shared" si="28"/>
        <v>39008</v>
      </c>
      <c r="U39" s="4">
        <f t="shared" si="28"/>
        <v>39009</v>
      </c>
      <c r="V39" s="4">
        <f t="shared" si="28"/>
        <v>39010</v>
      </c>
      <c r="W39" s="4">
        <f t="shared" si="28"/>
        <v>39011</v>
      </c>
      <c r="X39" s="4">
        <f t="shared" si="28"/>
        <v>39012</v>
      </c>
      <c r="Y39" s="4">
        <f t="shared" si="28"/>
        <v>39013</v>
      </c>
      <c r="Z39" s="4">
        <f t="shared" si="28"/>
        <v>39014</v>
      </c>
      <c r="AA39" s="4">
        <f t="shared" si="28"/>
        <v>39015</v>
      </c>
      <c r="AB39" s="4">
        <f t="shared" si="28"/>
        <v>39016</v>
      </c>
      <c r="AC39" s="4">
        <f t="shared" si="28"/>
        <v>39017</v>
      </c>
      <c r="AD39" s="4">
        <f t="shared" si="28"/>
        <v>39018</v>
      </c>
      <c r="AE39" s="4">
        <f t="shared" si="28"/>
        <v>39019</v>
      </c>
      <c r="AF39" s="4">
        <f t="shared" si="28"/>
        <v>39020</v>
      </c>
      <c r="AG39" s="14">
        <f t="shared" si="28"/>
        <v>39021</v>
      </c>
    </row>
    <row r="40" spans="2:33" ht="12.75" hidden="1">
      <c r="B40" s="19"/>
      <c r="C40" s="10">
        <v>1</v>
      </c>
      <c r="D40" s="4">
        <v>2</v>
      </c>
      <c r="E40" s="4">
        <v>3</v>
      </c>
      <c r="F40" s="4">
        <v>4</v>
      </c>
      <c r="G40" s="4">
        <v>5</v>
      </c>
      <c r="H40" s="4">
        <v>6</v>
      </c>
      <c r="I40" s="4">
        <v>7</v>
      </c>
      <c r="J40" s="4">
        <v>8</v>
      </c>
      <c r="K40" s="4">
        <v>9</v>
      </c>
      <c r="L40" s="4">
        <v>10</v>
      </c>
      <c r="M40" s="4">
        <v>11</v>
      </c>
      <c r="N40" s="4">
        <v>12</v>
      </c>
      <c r="O40" s="4">
        <v>13</v>
      </c>
      <c r="P40" s="4">
        <v>14</v>
      </c>
      <c r="Q40" s="4">
        <v>15</v>
      </c>
      <c r="R40" s="4">
        <v>16</v>
      </c>
      <c r="S40" s="4">
        <v>17</v>
      </c>
      <c r="T40" s="4">
        <v>18</v>
      </c>
      <c r="U40" s="4">
        <v>19</v>
      </c>
      <c r="V40" s="4">
        <v>20</v>
      </c>
      <c r="W40" s="4">
        <v>21</v>
      </c>
      <c r="X40" s="4">
        <v>22</v>
      </c>
      <c r="Y40" s="4">
        <v>23</v>
      </c>
      <c r="Z40" s="4">
        <v>24</v>
      </c>
      <c r="AA40" s="4">
        <v>25</v>
      </c>
      <c r="AB40" s="4">
        <v>26</v>
      </c>
      <c r="AC40" s="4">
        <v>27</v>
      </c>
      <c r="AD40" s="4">
        <v>28</v>
      </c>
      <c r="AE40" s="4">
        <v>29</v>
      </c>
      <c r="AF40" s="4">
        <v>30</v>
      </c>
      <c r="AG40" s="23">
        <v>31</v>
      </c>
    </row>
    <row r="41" spans="2:33" ht="12.75">
      <c r="B41" s="19">
        <v>10</v>
      </c>
      <c r="C41" s="10" t="str">
        <f>IF(ISNA(C38),HLOOKUP(WEEKDAY(C39),$C$52:$I$53,2),"Α")</f>
        <v>Κ</v>
      </c>
      <c r="D41" s="4" t="str">
        <f aca="true" t="shared" si="29" ref="D41:AG41">IF(ISNA(D38),HLOOKUP(WEEKDAY(D39),$C$52:$I$53,2),"Α")</f>
        <v>Δ</v>
      </c>
      <c r="E41" s="4" t="str">
        <f t="shared" si="29"/>
        <v>Τ</v>
      </c>
      <c r="F41" s="4" t="str">
        <f t="shared" si="29"/>
        <v>Τ</v>
      </c>
      <c r="G41" s="4" t="str">
        <f t="shared" si="29"/>
        <v>Π</v>
      </c>
      <c r="H41" s="4" t="str">
        <f t="shared" si="29"/>
        <v>Π</v>
      </c>
      <c r="I41" s="4" t="str">
        <f t="shared" si="29"/>
        <v>Σ</v>
      </c>
      <c r="J41" s="4" t="str">
        <f t="shared" si="29"/>
        <v>Κ</v>
      </c>
      <c r="K41" s="4" t="str">
        <f t="shared" si="29"/>
        <v>Δ</v>
      </c>
      <c r="L41" s="4" t="str">
        <f t="shared" si="29"/>
        <v>Τ</v>
      </c>
      <c r="M41" s="4" t="str">
        <f t="shared" si="29"/>
        <v>Τ</v>
      </c>
      <c r="N41" s="4" t="str">
        <f t="shared" si="29"/>
        <v>Π</v>
      </c>
      <c r="O41" s="4" t="str">
        <f t="shared" si="29"/>
        <v>Π</v>
      </c>
      <c r="P41" s="4" t="str">
        <f t="shared" si="29"/>
        <v>Σ</v>
      </c>
      <c r="Q41" s="4" t="str">
        <f t="shared" si="29"/>
        <v>Κ</v>
      </c>
      <c r="R41" s="4" t="str">
        <f t="shared" si="29"/>
        <v>Δ</v>
      </c>
      <c r="S41" s="4" t="str">
        <f t="shared" si="29"/>
        <v>Τ</v>
      </c>
      <c r="T41" s="4" t="str">
        <f t="shared" si="29"/>
        <v>Τ</v>
      </c>
      <c r="U41" s="4" t="str">
        <f t="shared" si="29"/>
        <v>Π</v>
      </c>
      <c r="V41" s="4" t="str">
        <f t="shared" si="29"/>
        <v>Π</v>
      </c>
      <c r="W41" s="4" t="str">
        <f t="shared" si="29"/>
        <v>Σ</v>
      </c>
      <c r="X41" s="4" t="str">
        <f t="shared" si="29"/>
        <v>Κ</v>
      </c>
      <c r="Y41" s="4" t="str">
        <f t="shared" si="29"/>
        <v>Δ</v>
      </c>
      <c r="Z41" s="4" t="str">
        <f t="shared" si="29"/>
        <v>Τ</v>
      </c>
      <c r="AA41" s="4" t="str">
        <f t="shared" si="29"/>
        <v>Τ</v>
      </c>
      <c r="AB41" s="4" t="str">
        <f t="shared" si="29"/>
        <v>Π</v>
      </c>
      <c r="AC41" s="4" t="str">
        <f t="shared" si="29"/>
        <v>Π</v>
      </c>
      <c r="AD41" s="4" t="str">
        <f t="shared" si="29"/>
        <v>Α</v>
      </c>
      <c r="AE41" s="4" t="str">
        <f t="shared" si="29"/>
        <v>Κ</v>
      </c>
      <c r="AF41" s="4" t="str">
        <f t="shared" si="29"/>
        <v>Δ</v>
      </c>
      <c r="AG41" s="22" t="str">
        <f t="shared" si="29"/>
        <v>Τ</v>
      </c>
    </row>
    <row r="42" spans="2:33" ht="12.75" customHeight="1" hidden="1">
      <c r="B42" s="19"/>
      <c r="C42" s="10" t="e">
        <f aca="true" t="shared" si="30" ref="C42:AG42">MATCH(C43,$AI$50:$AI$69,0)</f>
        <v>#N/A</v>
      </c>
      <c r="D42" s="4" t="e">
        <f t="shared" si="30"/>
        <v>#N/A</v>
      </c>
      <c r="E42" s="4" t="e">
        <f t="shared" si="30"/>
        <v>#N/A</v>
      </c>
      <c r="F42" s="4" t="e">
        <f t="shared" si="30"/>
        <v>#N/A</v>
      </c>
      <c r="G42" s="4" t="e">
        <f t="shared" si="30"/>
        <v>#N/A</v>
      </c>
      <c r="H42" s="4" t="e">
        <f t="shared" si="30"/>
        <v>#N/A</v>
      </c>
      <c r="I42" s="4" t="e">
        <f t="shared" si="30"/>
        <v>#N/A</v>
      </c>
      <c r="J42" s="4" t="e">
        <f t="shared" si="30"/>
        <v>#N/A</v>
      </c>
      <c r="K42" s="4" t="e">
        <f t="shared" si="30"/>
        <v>#N/A</v>
      </c>
      <c r="L42" s="4" t="e">
        <f t="shared" si="30"/>
        <v>#N/A</v>
      </c>
      <c r="M42" s="4" t="e">
        <f t="shared" si="30"/>
        <v>#N/A</v>
      </c>
      <c r="N42" s="4" t="e">
        <f t="shared" si="30"/>
        <v>#N/A</v>
      </c>
      <c r="O42" s="4" t="e">
        <f t="shared" si="30"/>
        <v>#N/A</v>
      </c>
      <c r="P42" s="4" t="e">
        <f t="shared" si="30"/>
        <v>#N/A</v>
      </c>
      <c r="Q42" s="4" t="e">
        <f t="shared" si="30"/>
        <v>#N/A</v>
      </c>
      <c r="R42" s="4" t="e">
        <f t="shared" si="30"/>
        <v>#N/A</v>
      </c>
      <c r="S42" s="4" t="e">
        <f t="shared" si="30"/>
        <v>#N/A</v>
      </c>
      <c r="T42" s="4" t="e">
        <f t="shared" si="30"/>
        <v>#N/A</v>
      </c>
      <c r="U42" s="4" t="e">
        <f t="shared" si="30"/>
        <v>#N/A</v>
      </c>
      <c r="V42" s="4" t="e">
        <f t="shared" si="30"/>
        <v>#N/A</v>
      </c>
      <c r="W42" s="4" t="e">
        <f t="shared" si="30"/>
        <v>#N/A</v>
      </c>
      <c r="X42" s="4" t="e">
        <f t="shared" si="30"/>
        <v>#N/A</v>
      </c>
      <c r="Y42" s="4" t="e">
        <f t="shared" si="30"/>
        <v>#N/A</v>
      </c>
      <c r="Z42" s="4" t="e">
        <f t="shared" si="30"/>
        <v>#N/A</v>
      </c>
      <c r="AA42" s="4" t="e">
        <f t="shared" si="30"/>
        <v>#N/A</v>
      </c>
      <c r="AB42" s="4" t="e">
        <f t="shared" si="30"/>
        <v>#N/A</v>
      </c>
      <c r="AC42" s="4" t="e">
        <f t="shared" si="30"/>
        <v>#N/A</v>
      </c>
      <c r="AD42" s="4" t="e">
        <f t="shared" si="30"/>
        <v>#N/A</v>
      </c>
      <c r="AE42" s="4" t="e">
        <f t="shared" si="30"/>
        <v>#N/A</v>
      </c>
      <c r="AF42" s="4" t="e">
        <f t="shared" si="30"/>
        <v>#N/A</v>
      </c>
      <c r="AG42" s="14" t="e">
        <f t="shared" si="30"/>
        <v>#N/A</v>
      </c>
    </row>
    <row r="43" spans="2:33" ht="12.75" customHeight="1" hidden="1">
      <c r="B43" s="19"/>
      <c r="C43" s="10">
        <f aca="true" t="shared" si="31" ref="C43:AG43">DATE($S$1,$B45,C44)</f>
        <v>39022</v>
      </c>
      <c r="D43" s="4">
        <f t="shared" si="31"/>
        <v>39023</v>
      </c>
      <c r="E43" s="4">
        <f t="shared" si="31"/>
        <v>39024</v>
      </c>
      <c r="F43" s="4">
        <f t="shared" si="31"/>
        <v>39025</v>
      </c>
      <c r="G43" s="4">
        <f t="shared" si="31"/>
        <v>39026</v>
      </c>
      <c r="H43" s="4">
        <f t="shared" si="31"/>
        <v>39027</v>
      </c>
      <c r="I43" s="4">
        <f t="shared" si="31"/>
        <v>39028</v>
      </c>
      <c r="J43" s="4">
        <f t="shared" si="31"/>
        <v>39029</v>
      </c>
      <c r="K43" s="4">
        <f t="shared" si="31"/>
        <v>39030</v>
      </c>
      <c r="L43" s="4">
        <f t="shared" si="31"/>
        <v>39031</v>
      </c>
      <c r="M43" s="4">
        <f t="shared" si="31"/>
        <v>39032</v>
      </c>
      <c r="N43" s="4">
        <f t="shared" si="31"/>
        <v>39033</v>
      </c>
      <c r="O43" s="4">
        <f t="shared" si="31"/>
        <v>39034</v>
      </c>
      <c r="P43" s="4">
        <f t="shared" si="31"/>
        <v>39035</v>
      </c>
      <c r="Q43" s="4">
        <f t="shared" si="31"/>
        <v>39036</v>
      </c>
      <c r="R43" s="4">
        <f t="shared" si="31"/>
        <v>39037</v>
      </c>
      <c r="S43" s="4">
        <f t="shared" si="31"/>
        <v>39038</v>
      </c>
      <c r="T43" s="4">
        <f t="shared" si="31"/>
        <v>39039</v>
      </c>
      <c r="U43" s="4">
        <f t="shared" si="31"/>
        <v>39040</v>
      </c>
      <c r="V43" s="4">
        <f t="shared" si="31"/>
        <v>39041</v>
      </c>
      <c r="W43" s="4">
        <f t="shared" si="31"/>
        <v>39042</v>
      </c>
      <c r="X43" s="4">
        <f t="shared" si="31"/>
        <v>39043</v>
      </c>
      <c r="Y43" s="4">
        <f t="shared" si="31"/>
        <v>39044</v>
      </c>
      <c r="Z43" s="4">
        <f t="shared" si="31"/>
        <v>39045</v>
      </c>
      <c r="AA43" s="4">
        <f t="shared" si="31"/>
        <v>39046</v>
      </c>
      <c r="AB43" s="4">
        <f t="shared" si="31"/>
        <v>39047</v>
      </c>
      <c r="AC43" s="4">
        <f t="shared" si="31"/>
        <v>39048</v>
      </c>
      <c r="AD43" s="4">
        <f t="shared" si="31"/>
        <v>39049</v>
      </c>
      <c r="AE43" s="4">
        <f t="shared" si="31"/>
        <v>39050</v>
      </c>
      <c r="AF43" s="4">
        <f t="shared" si="31"/>
        <v>39051</v>
      </c>
      <c r="AG43" s="14">
        <f t="shared" si="31"/>
        <v>39021</v>
      </c>
    </row>
    <row r="44" spans="2:33" ht="12.75" hidden="1">
      <c r="B44" s="19"/>
      <c r="C44" s="10">
        <v>1</v>
      </c>
      <c r="D44" s="4">
        <v>2</v>
      </c>
      <c r="E44" s="4">
        <v>3</v>
      </c>
      <c r="F44" s="4">
        <v>4</v>
      </c>
      <c r="G44" s="4">
        <v>5</v>
      </c>
      <c r="H44" s="4">
        <v>6</v>
      </c>
      <c r="I44" s="4">
        <v>7</v>
      </c>
      <c r="J44" s="4">
        <v>8</v>
      </c>
      <c r="K44" s="4">
        <v>9</v>
      </c>
      <c r="L44" s="4">
        <v>10</v>
      </c>
      <c r="M44" s="4">
        <v>11</v>
      </c>
      <c r="N44" s="4">
        <v>12</v>
      </c>
      <c r="O44" s="4">
        <v>13</v>
      </c>
      <c r="P44" s="4">
        <v>14</v>
      </c>
      <c r="Q44" s="4">
        <v>15</v>
      </c>
      <c r="R44" s="4">
        <v>16</v>
      </c>
      <c r="S44" s="4">
        <v>17</v>
      </c>
      <c r="T44" s="4">
        <v>18</v>
      </c>
      <c r="U44" s="4">
        <v>19</v>
      </c>
      <c r="V44" s="4">
        <v>20</v>
      </c>
      <c r="W44" s="4">
        <v>21</v>
      </c>
      <c r="X44" s="4">
        <v>22</v>
      </c>
      <c r="Y44" s="4">
        <v>23</v>
      </c>
      <c r="Z44" s="4">
        <v>24</v>
      </c>
      <c r="AA44" s="4">
        <v>25</v>
      </c>
      <c r="AB44" s="4">
        <v>26</v>
      </c>
      <c r="AC44" s="4">
        <v>27</v>
      </c>
      <c r="AD44" s="4">
        <v>28</v>
      </c>
      <c r="AE44" s="4">
        <v>29</v>
      </c>
      <c r="AF44" s="4">
        <v>30</v>
      </c>
      <c r="AG44" s="14"/>
    </row>
    <row r="45" spans="2:33" ht="12.75">
      <c r="B45" s="19">
        <v>11</v>
      </c>
      <c r="C45" s="10" t="str">
        <f>IF(ISNA(C42),HLOOKUP(WEEKDAY(C43),$C$52:$I$53,2),"Α")</f>
        <v>Τ</v>
      </c>
      <c r="D45" s="4" t="str">
        <f aca="true" t="shared" si="32" ref="D45:AF45">IF(ISNA(D42),HLOOKUP(WEEKDAY(D43),$C$52:$I$53,2),"Α")</f>
        <v>Π</v>
      </c>
      <c r="E45" s="4" t="str">
        <f t="shared" si="32"/>
        <v>Π</v>
      </c>
      <c r="F45" s="4" t="str">
        <f t="shared" si="32"/>
        <v>Σ</v>
      </c>
      <c r="G45" s="4" t="str">
        <f t="shared" si="32"/>
        <v>Κ</v>
      </c>
      <c r="H45" s="4" t="str">
        <f t="shared" si="32"/>
        <v>Δ</v>
      </c>
      <c r="I45" s="4" t="str">
        <f t="shared" si="32"/>
        <v>Τ</v>
      </c>
      <c r="J45" s="4" t="str">
        <f t="shared" si="32"/>
        <v>Τ</v>
      </c>
      <c r="K45" s="4" t="str">
        <f t="shared" si="32"/>
        <v>Π</v>
      </c>
      <c r="L45" s="4" t="str">
        <f t="shared" si="32"/>
        <v>Π</v>
      </c>
      <c r="M45" s="4" t="str">
        <f t="shared" si="32"/>
        <v>Σ</v>
      </c>
      <c r="N45" s="4" t="str">
        <f t="shared" si="32"/>
        <v>Κ</v>
      </c>
      <c r="O45" s="4" t="str">
        <f t="shared" si="32"/>
        <v>Δ</v>
      </c>
      <c r="P45" s="4" t="str">
        <f t="shared" si="32"/>
        <v>Τ</v>
      </c>
      <c r="Q45" s="4" t="str">
        <f t="shared" si="32"/>
        <v>Τ</v>
      </c>
      <c r="R45" s="4" t="str">
        <f t="shared" si="32"/>
        <v>Π</v>
      </c>
      <c r="S45" s="4" t="str">
        <f t="shared" si="32"/>
        <v>Π</v>
      </c>
      <c r="T45" s="4" t="str">
        <f t="shared" si="32"/>
        <v>Σ</v>
      </c>
      <c r="U45" s="4" t="str">
        <f t="shared" si="32"/>
        <v>Κ</v>
      </c>
      <c r="V45" s="4" t="str">
        <f t="shared" si="32"/>
        <v>Δ</v>
      </c>
      <c r="W45" s="4" t="str">
        <f t="shared" si="32"/>
        <v>Τ</v>
      </c>
      <c r="X45" s="4" t="str">
        <f t="shared" si="32"/>
        <v>Τ</v>
      </c>
      <c r="Y45" s="4" t="str">
        <f t="shared" si="32"/>
        <v>Π</v>
      </c>
      <c r="Z45" s="4" t="str">
        <f t="shared" si="32"/>
        <v>Π</v>
      </c>
      <c r="AA45" s="4" t="str">
        <f t="shared" si="32"/>
        <v>Σ</v>
      </c>
      <c r="AB45" s="4" t="str">
        <f t="shared" si="32"/>
        <v>Κ</v>
      </c>
      <c r="AC45" s="4" t="str">
        <f t="shared" si="32"/>
        <v>Δ</v>
      </c>
      <c r="AD45" s="4" t="str">
        <f t="shared" si="32"/>
        <v>Τ</v>
      </c>
      <c r="AE45" s="4" t="str">
        <f t="shared" si="32"/>
        <v>Τ</v>
      </c>
      <c r="AF45" s="4" t="str">
        <f t="shared" si="32"/>
        <v>Π</v>
      </c>
      <c r="AG45" s="20"/>
    </row>
    <row r="46" spans="2:33" ht="12.75" customHeight="1" hidden="1">
      <c r="B46" s="19"/>
      <c r="C46" s="10" t="e">
        <f aca="true" t="shared" si="33" ref="C46:AG46">MATCH(C47,$AI$50:$AI$69,0)</f>
        <v>#N/A</v>
      </c>
      <c r="D46" s="4" t="e">
        <f t="shared" si="33"/>
        <v>#N/A</v>
      </c>
      <c r="E46" s="4" t="e">
        <f t="shared" si="33"/>
        <v>#N/A</v>
      </c>
      <c r="F46" s="4" t="e">
        <f t="shared" si="33"/>
        <v>#N/A</v>
      </c>
      <c r="G46" s="4" t="e">
        <f t="shared" si="33"/>
        <v>#N/A</v>
      </c>
      <c r="H46" s="4" t="e">
        <f t="shared" si="33"/>
        <v>#N/A</v>
      </c>
      <c r="I46" s="4" t="e">
        <f t="shared" si="33"/>
        <v>#N/A</v>
      </c>
      <c r="J46" s="4" t="e">
        <f t="shared" si="33"/>
        <v>#N/A</v>
      </c>
      <c r="K46" s="4" t="e">
        <f t="shared" si="33"/>
        <v>#N/A</v>
      </c>
      <c r="L46" s="4" t="e">
        <f t="shared" si="33"/>
        <v>#N/A</v>
      </c>
      <c r="M46" s="4" t="e">
        <f t="shared" si="33"/>
        <v>#N/A</v>
      </c>
      <c r="N46" s="4" t="e">
        <f t="shared" si="33"/>
        <v>#N/A</v>
      </c>
      <c r="O46" s="4" t="e">
        <f t="shared" si="33"/>
        <v>#N/A</v>
      </c>
      <c r="P46" s="4" t="e">
        <f t="shared" si="33"/>
        <v>#N/A</v>
      </c>
      <c r="Q46" s="4" t="e">
        <f t="shared" si="33"/>
        <v>#N/A</v>
      </c>
      <c r="R46" s="4" t="e">
        <f t="shared" si="33"/>
        <v>#N/A</v>
      </c>
      <c r="S46" s="4" t="e">
        <f t="shared" si="33"/>
        <v>#N/A</v>
      </c>
      <c r="T46" s="4" t="e">
        <f t="shared" si="33"/>
        <v>#N/A</v>
      </c>
      <c r="U46" s="4" t="e">
        <f t="shared" si="33"/>
        <v>#N/A</v>
      </c>
      <c r="V46" s="4" t="e">
        <f t="shared" si="33"/>
        <v>#N/A</v>
      </c>
      <c r="W46" s="4" t="e">
        <f t="shared" si="33"/>
        <v>#N/A</v>
      </c>
      <c r="X46" s="4" t="e">
        <f t="shared" si="33"/>
        <v>#N/A</v>
      </c>
      <c r="Y46" s="4" t="e">
        <f t="shared" si="33"/>
        <v>#N/A</v>
      </c>
      <c r="Z46" s="4" t="e">
        <f t="shared" si="33"/>
        <v>#N/A</v>
      </c>
      <c r="AA46" s="4">
        <f t="shared" si="33"/>
        <v>13</v>
      </c>
      <c r="AB46" s="4">
        <f t="shared" si="33"/>
        <v>14</v>
      </c>
      <c r="AC46" s="4" t="e">
        <f t="shared" si="33"/>
        <v>#N/A</v>
      </c>
      <c r="AD46" s="4" t="e">
        <f t="shared" si="33"/>
        <v>#N/A</v>
      </c>
      <c r="AE46" s="4" t="e">
        <f t="shared" si="33"/>
        <v>#N/A</v>
      </c>
      <c r="AF46" s="4" t="e">
        <f t="shared" si="33"/>
        <v>#N/A</v>
      </c>
      <c r="AG46" s="14" t="e">
        <f t="shared" si="33"/>
        <v>#N/A</v>
      </c>
    </row>
    <row r="47" spans="2:33" ht="12.75" customHeight="1" hidden="1">
      <c r="B47" s="19"/>
      <c r="C47" s="10">
        <f aca="true" t="shared" si="34" ref="C47:AG47">DATE($S$1,$B49,C48)</f>
        <v>39052</v>
      </c>
      <c r="D47" s="4">
        <f t="shared" si="34"/>
        <v>39053</v>
      </c>
      <c r="E47" s="4">
        <f t="shared" si="34"/>
        <v>39054</v>
      </c>
      <c r="F47" s="4">
        <f t="shared" si="34"/>
        <v>39055</v>
      </c>
      <c r="G47" s="4">
        <f t="shared" si="34"/>
        <v>39056</v>
      </c>
      <c r="H47" s="4">
        <f t="shared" si="34"/>
        <v>39057</v>
      </c>
      <c r="I47" s="4">
        <f t="shared" si="34"/>
        <v>39058</v>
      </c>
      <c r="J47" s="4">
        <f t="shared" si="34"/>
        <v>39059</v>
      </c>
      <c r="K47" s="4">
        <f t="shared" si="34"/>
        <v>39060</v>
      </c>
      <c r="L47" s="4">
        <f t="shared" si="34"/>
        <v>39061</v>
      </c>
      <c r="M47" s="4">
        <f t="shared" si="34"/>
        <v>39062</v>
      </c>
      <c r="N47" s="4">
        <f t="shared" si="34"/>
        <v>39063</v>
      </c>
      <c r="O47" s="4">
        <f t="shared" si="34"/>
        <v>39064</v>
      </c>
      <c r="P47" s="4">
        <f t="shared" si="34"/>
        <v>39065</v>
      </c>
      <c r="Q47" s="4">
        <f t="shared" si="34"/>
        <v>39066</v>
      </c>
      <c r="R47" s="4">
        <f t="shared" si="34"/>
        <v>39067</v>
      </c>
      <c r="S47" s="4">
        <f t="shared" si="34"/>
        <v>39068</v>
      </c>
      <c r="T47" s="4">
        <f t="shared" si="34"/>
        <v>39069</v>
      </c>
      <c r="U47" s="4">
        <f t="shared" si="34"/>
        <v>39070</v>
      </c>
      <c r="V47" s="4">
        <f t="shared" si="34"/>
        <v>39071</v>
      </c>
      <c r="W47" s="4">
        <f t="shared" si="34"/>
        <v>39072</v>
      </c>
      <c r="X47" s="4">
        <f t="shared" si="34"/>
        <v>39073</v>
      </c>
      <c r="Y47" s="4">
        <f t="shared" si="34"/>
        <v>39074</v>
      </c>
      <c r="Z47" s="4">
        <f t="shared" si="34"/>
        <v>39075</v>
      </c>
      <c r="AA47" s="4">
        <f t="shared" si="34"/>
        <v>39076</v>
      </c>
      <c r="AB47" s="4">
        <f t="shared" si="34"/>
        <v>39077</v>
      </c>
      <c r="AC47" s="4">
        <f t="shared" si="34"/>
        <v>39078</v>
      </c>
      <c r="AD47" s="4">
        <f t="shared" si="34"/>
        <v>39079</v>
      </c>
      <c r="AE47" s="4">
        <f t="shared" si="34"/>
        <v>39080</v>
      </c>
      <c r="AF47" s="4">
        <f t="shared" si="34"/>
        <v>39081</v>
      </c>
      <c r="AG47" s="14">
        <f t="shared" si="34"/>
        <v>39082</v>
      </c>
    </row>
    <row r="48" spans="2:33" ht="12.75" hidden="1">
      <c r="B48" s="19"/>
      <c r="C48" s="10">
        <v>1</v>
      </c>
      <c r="D48" s="4">
        <v>2</v>
      </c>
      <c r="E48" s="4">
        <v>3</v>
      </c>
      <c r="F48" s="4">
        <v>4</v>
      </c>
      <c r="G48" s="4">
        <v>5</v>
      </c>
      <c r="H48" s="4">
        <v>6</v>
      </c>
      <c r="I48" s="4">
        <v>7</v>
      </c>
      <c r="J48" s="4">
        <v>8</v>
      </c>
      <c r="K48" s="4">
        <v>9</v>
      </c>
      <c r="L48" s="4">
        <v>10</v>
      </c>
      <c r="M48" s="4">
        <v>11</v>
      </c>
      <c r="N48" s="4">
        <v>12</v>
      </c>
      <c r="O48" s="4">
        <v>13</v>
      </c>
      <c r="P48" s="4">
        <v>14</v>
      </c>
      <c r="Q48" s="4">
        <v>15</v>
      </c>
      <c r="R48" s="4">
        <v>16</v>
      </c>
      <c r="S48" s="4">
        <v>17</v>
      </c>
      <c r="T48" s="4">
        <v>18</v>
      </c>
      <c r="U48" s="4">
        <v>19</v>
      </c>
      <c r="V48" s="4">
        <v>20</v>
      </c>
      <c r="W48" s="4">
        <v>21</v>
      </c>
      <c r="X48" s="4">
        <v>22</v>
      </c>
      <c r="Y48" s="4">
        <v>23</v>
      </c>
      <c r="Z48" s="4">
        <v>24</v>
      </c>
      <c r="AA48" s="4">
        <v>25</v>
      </c>
      <c r="AB48" s="4">
        <v>26</v>
      </c>
      <c r="AC48" s="4">
        <v>27</v>
      </c>
      <c r="AD48" s="4">
        <v>28</v>
      </c>
      <c r="AE48" s="4">
        <v>29</v>
      </c>
      <c r="AF48" s="4">
        <v>30</v>
      </c>
      <c r="AG48" s="23">
        <v>31</v>
      </c>
    </row>
    <row r="49" spans="2:33" ht="13.5" thickBot="1">
      <c r="B49" s="24">
        <v>12</v>
      </c>
      <c r="C49" s="25" t="str">
        <f>IF(ISNA(C46),HLOOKUP(WEEKDAY(C47),$C$52:$I$53,2),"Α")</f>
        <v>Π</v>
      </c>
      <c r="D49" s="26" t="str">
        <f aca="true" t="shared" si="35" ref="D49:AG49">IF(ISNA(D46),HLOOKUP(WEEKDAY(D47),$C$52:$I$53,2),"Α")</f>
        <v>Σ</v>
      </c>
      <c r="E49" s="26" t="str">
        <f t="shared" si="35"/>
        <v>Κ</v>
      </c>
      <c r="F49" s="26" t="str">
        <f t="shared" si="35"/>
        <v>Δ</v>
      </c>
      <c r="G49" s="26" t="str">
        <f t="shared" si="35"/>
        <v>Τ</v>
      </c>
      <c r="H49" s="26" t="str">
        <f t="shared" si="35"/>
        <v>Τ</v>
      </c>
      <c r="I49" s="26" t="str">
        <f t="shared" si="35"/>
        <v>Π</v>
      </c>
      <c r="J49" s="26" t="str">
        <f t="shared" si="35"/>
        <v>Π</v>
      </c>
      <c r="K49" s="26" t="str">
        <f t="shared" si="35"/>
        <v>Σ</v>
      </c>
      <c r="L49" s="26" t="str">
        <f t="shared" si="35"/>
        <v>Κ</v>
      </c>
      <c r="M49" s="26" t="str">
        <f t="shared" si="35"/>
        <v>Δ</v>
      </c>
      <c r="N49" s="26" t="str">
        <f t="shared" si="35"/>
        <v>Τ</v>
      </c>
      <c r="O49" s="26" t="str">
        <f t="shared" si="35"/>
        <v>Τ</v>
      </c>
      <c r="P49" s="26" t="str">
        <f t="shared" si="35"/>
        <v>Π</v>
      </c>
      <c r="Q49" s="26" t="str">
        <f t="shared" si="35"/>
        <v>Π</v>
      </c>
      <c r="R49" s="26" t="str">
        <f t="shared" si="35"/>
        <v>Σ</v>
      </c>
      <c r="S49" s="26" t="str">
        <f t="shared" si="35"/>
        <v>Κ</v>
      </c>
      <c r="T49" s="26" t="str">
        <f t="shared" si="35"/>
        <v>Δ</v>
      </c>
      <c r="U49" s="26" t="str">
        <f t="shared" si="35"/>
        <v>Τ</v>
      </c>
      <c r="V49" s="26" t="str">
        <f t="shared" si="35"/>
        <v>Τ</v>
      </c>
      <c r="W49" s="26" t="str">
        <f t="shared" si="35"/>
        <v>Π</v>
      </c>
      <c r="X49" s="26" t="str">
        <f t="shared" si="35"/>
        <v>Π</v>
      </c>
      <c r="Y49" s="26" t="str">
        <f t="shared" si="35"/>
        <v>Σ</v>
      </c>
      <c r="Z49" s="26" t="str">
        <f t="shared" si="35"/>
        <v>Κ</v>
      </c>
      <c r="AA49" s="26" t="str">
        <f t="shared" si="35"/>
        <v>Α</v>
      </c>
      <c r="AB49" s="26" t="str">
        <f t="shared" si="35"/>
        <v>Α</v>
      </c>
      <c r="AC49" s="26" t="str">
        <f t="shared" si="35"/>
        <v>Τ</v>
      </c>
      <c r="AD49" s="26" t="str">
        <f t="shared" si="35"/>
        <v>Π</v>
      </c>
      <c r="AE49" s="26" t="str">
        <f t="shared" si="35"/>
        <v>Π</v>
      </c>
      <c r="AF49" s="26" t="str">
        <f t="shared" si="35"/>
        <v>Σ</v>
      </c>
      <c r="AG49" s="27" t="str">
        <f t="shared" si="35"/>
        <v>Κ</v>
      </c>
    </row>
    <row r="50" spans="35:36" ht="13.5" thickTop="1">
      <c r="AI50" s="28">
        <f>DATE($S$1,1,1)</f>
        <v>38718</v>
      </c>
      <c r="AJ50" s="29" t="s">
        <v>11</v>
      </c>
    </row>
    <row r="51" spans="35:36" ht="12.75">
      <c r="AI51" s="30">
        <f>DATE($S$1,1,6)</f>
        <v>38723</v>
      </c>
      <c r="AJ51" s="29" t="s">
        <v>12</v>
      </c>
    </row>
    <row r="52" spans="3:36" ht="12.75">
      <c r="C52" s="1">
        <v>1</v>
      </c>
      <c r="D52" s="1">
        <v>2</v>
      </c>
      <c r="E52" s="1">
        <v>3</v>
      </c>
      <c r="F52" s="1">
        <v>4</v>
      </c>
      <c r="G52" s="1">
        <v>5</v>
      </c>
      <c r="H52" s="1">
        <v>6</v>
      </c>
      <c r="I52" s="1">
        <v>7</v>
      </c>
      <c r="AI52" s="30">
        <f>AI56-48</f>
        <v>38782</v>
      </c>
      <c r="AJ52" s="29" t="s">
        <v>13</v>
      </c>
    </row>
    <row r="53" spans="3:36" ht="12.75">
      <c r="C53" s="1" t="s">
        <v>3</v>
      </c>
      <c r="D53" s="1" t="s">
        <v>4</v>
      </c>
      <c r="E53" s="1" t="s">
        <v>5</v>
      </c>
      <c r="F53" s="1" t="s">
        <v>5</v>
      </c>
      <c r="G53" s="1" t="s">
        <v>6</v>
      </c>
      <c r="H53" s="1" t="s">
        <v>6</v>
      </c>
      <c r="I53" s="1" t="s">
        <v>7</v>
      </c>
      <c r="AI53" s="30">
        <f>DATE($S$1,3,25)</f>
        <v>38801</v>
      </c>
      <c r="AJ53" s="31" t="s">
        <v>8</v>
      </c>
    </row>
    <row r="54" spans="35:36" ht="12.75">
      <c r="AI54" s="30">
        <f>AI56-2</f>
        <v>38828</v>
      </c>
      <c r="AJ54" s="29" t="s">
        <v>14</v>
      </c>
    </row>
    <row r="55" spans="35:36" ht="12.75">
      <c r="AI55" s="30">
        <f>AI56-1</f>
        <v>38829</v>
      </c>
      <c r="AJ55" s="29" t="s">
        <v>15</v>
      </c>
    </row>
    <row r="56" spans="35:36" ht="12.75">
      <c r="AI56" s="37">
        <f>MOD(19*MOD(S1,19)+16,30)+MOD(2*MOD(S1,4)+4*MOD(S1,7)+6*MOD(19*MOD(S1,19)+16,30),7)+2+DATE(S1,4,1)</f>
        <v>38830</v>
      </c>
      <c r="AJ56" s="36" t="s">
        <v>0</v>
      </c>
    </row>
    <row r="57" spans="35:36" ht="12.75">
      <c r="AI57" s="32">
        <f>AI56+1</f>
        <v>38831</v>
      </c>
      <c r="AJ57" s="29" t="s">
        <v>10</v>
      </c>
    </row>
    <row r="58" spans="35:36" ht="12.75">
      <c r="AI58" s="30">
        <f>DATE($S$1,5,1)</f>
        <v>38838</v>
      </c>
      <c r="AJ58" s="29" t="s">
        <v>16</v>
      </c>
    </row>
    <row r="59" spans="35:36" ht="12.75">
      <c r="AI59" s="32">
        <f>AI56+50</f>
        <v>38880</v>
      </c>
      <c r="AJ59" s="29" t="s">
        <v>1</v>
      </c>
    </row>
    <row r="60" spans="35:36" ht="12.75">
      <c r="AI60" s="30">
        <f>DATE($S$1,8,15)</f>
        <v>38944</v>
      </c>
      <c r="AJ60" s="29" t="s">
        <v>2</v>
      </c>
    </row>
    <row r="61" spans="35:36" ht="12.75">
      <c r="AI61" s="30">
        <f>DATE($S$1,10,28)</f>
        <v>39018</v>
      </c>
      <c r="AJ61" s="31" t="s">
        <v>9</v>
      </c>
    </row>
    <row r="62" spans="35:36" ht="12.75">
      <c r="AI62" s="30">
        <f>DATE($S$1,12,25)</f>
        <v>39076</v>
      </c>
      <c r="AJ62" s="29" t="s">
        <v>17</v>
      </c>
    </row>
    <row r="63" spans="35:36" ht="12.75">
      <c r="AI63" s="30">
        <f>DATE($S$1,12,26)</f>
        <v>39077</v>
      </c>
      <c r="AJ63" s="33" t="s">
        <v>18</v>
      </c>
    </row>
    <row r="64" spans="35:36" ht="12.75">
      <c r="AI64" s="30"/>
      <c r="AJ64" s="33"/>
    </row>
    <row r="65" spans="35:36" ht="12.75">
      <c r="AI65" s="30"/>
      <c r="AJ65" s="33"/>
    </row>
    <row r="66" spans="35:36" ht="12.75">
      <c r="AI66" s="30"/>
      <c r="AJ66" s="33"/>
    </row>
    <row r="67" spans="35:36" ht="12.75">
      <c r="AI67" s="30"/>
      <c r="AJ67" s="33"/>
    </row>
    <row r="68" spans="35:36" ht="12.75">
      <c r="AI68" s="34"/>
      <c r="AJ68" s="29"/>
    </row>
    <row r="69" spans="35:36" ht="12.75">
      <c r="AI69" s="35"/>
      <c r="AJ69" s="29"/>
    </row>
  </sheetData>
  <sheetProtection password="FDAE" sheet="1" objects="1" scenarios="1"/>
  <mergeCells count="2">
    <mergeCell ref="C1:R1"/>
    <mergeCell ref="S1:AF1"/>
  </mergeCells>
  <conditionalFormatting sqref="AF5:AG5 C5:AE49 AF13:AF49 AG13 AG21 AG29:AG33 AG41 AG49">
    <cfRule type="cellIs" priority="1" dxfId="0" operator="equal" stopIfTrue="1">
      <formula>"Σ"</formula>
    </cfRule>
    <cfRule type="cellIs" priority="2" dxfId="1" operator="equal" stopIfTrue="1">
      <formula>"Κ"</formula>
    </cfRule>
    <cfRule type="cellIs" priority="3" dxfId="2" operator="equal" stopIfTrue="1">
      <formula>"Α"</formula>
    </cfRule>
  </conditionalFormatting>
  <printOptions horizontalCentered="1"/>
  <pageMargins left="0.5511811023622047" right="0.5511811023622047" top="0.5905511811023623" bottom="0.5905511811023623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Αργίες</dc:title>
  <dc:subject>Συνοπτικό ετήσιο παραστατικό ημερολόγιο αργιών</dc:subject>
  <dc:creator>Σπύρος Γιάγκου</dc:creator>
  <cp:keywords/>
  <dc:description/>
  <cp:lastModifiedBy>Σπύρος</cp:lastModifiedBy>
  <cp:lastPrinted>2006-01-03T19:14:17Z</cp:lastPrinted>
  <dcterms:created xsi:type="dcterms:W3CDTF">2005-11-26T19:10:52Z</dcterms:created>
  <dcterms:modified xsi:type="dcterms:W3CDTF">2006-01-03T19:17:42Z</dcterms:modified>
  <cp:category/>
  <cp:version/>
  <cp:contentType/>
  <cp:contentStatus/>
</cp:coreProperties>
</file>